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大户汇总表" sheetId="2" r:id="rId1"/>
  </sheets>
  <definedNames>
    <definedName name="_xlnm.Print_Area" localSheetId="0">大户汇总表!$A$1:$AA$61</definedName>
    <definedName name="_xlnm.Print_Titles" localSheetId="0">大户汇总表!$1:$4</definedName>
  </definedNames>
  <calcPr calcId="144525"/>
</workbook>
</file>

<file path=xl/sharedStrings.xml><?xml version="1.0" encoding="utf-8"?>
<sst xmlns="http://schemas.openxmlformats.org/spreadsheetml/2006/main" count="482" uniqueCount="309">
  <si>
    <t>重庆市梁平区2022年耕地地力保护补贴种粮大户种植面积核查汇总表（公示）</t>
  </si>
  <si>
    <t xml:space="preserve">    填报单位（盖章）：                                                                                            填报日期：2022年12月22日</t>
  </si>
  <si>
    <t>序号</t>
  </si>
  <si>
    <t>镇乡</t>
  </si>
  <si>
    <t>种粮大户
性质</t>
  </si>
  <si>
    <t>种粮
大户
姓名</t>
  </si>
  <si>
    <t>种粮地点</t>
  </si>
  <si>
    <t>身份证号</t>
  </si>
  <si>
    <t>一卡通账号</t>
  </si>
  <si>
    <t>联系电话</t>
  </si>
  <si>
    <t>2022年申报面积（亩）</t>
  </si>
  <si>
    <t>2022年核查耕地面积（亩）</t>
  </si>
  <si>
    <t>粮食种植面积（亩）</t>
  </si>
  <si>
    <t>核查
人员</t>
  </si>
  <si>
    <t>核查
时间</t>
  </si>
  <si>
    <t>合计</t>
  </si>
  <si>
    <t>承包
耕地</t>
  </si>
  <si>
    <t>租种
耕地</t>
  </si>
  <si>
    <t>水稻</t>
  </si>
  <si>
    <t>玉米</t>
  </si>
  <si>
    <t>小麦</t>
  </si>
  <si>
    <t>红苕</t>
  </si>
  <si>
    <t>马铃薯</t>
  </si>
  <si>
    <t>大豆</t>
  </si>
  <si>
    <t>绿豆</t>
  </si>
  <si>
    <t>豌葫豆</t>
  </si>
  <si>
    <t>高梁</t>
  </si>
  <si>
    <t>荞麦</t>
  </si>
  <si>
    <t>肾豆</t>
  </si>
  <si>
    <t>红小豆</t>
  </si>
  <si>
    <t>新盛镇</t>
  </si>
  <si>
    <t>个体</t>
  </si>
  <si>
    <t>曾凡富</t>
  </si>
  <si>
    <t>新盛镇联盟村5组</t>
  </si>
  <si>
    <t>512224195805****16</t>
  </si>
  <si>
    <t xml:space="preserve">60667501223****930 </t>
  </si>
  <si>
    <t>158264****6</t>
  </si>
  <si>
    <t>毛军
雷文文</t>
  </si>
  <si>
    <t>2022.10.21</t>
  </si>
  <si>
    <t>姚国轩</t>
  </si>
  <si>
    <t>新盛镇联盟村1-3组</t>
  </si>
  <si>
    <t>512224196408****1X</t>
  </si>
  <si>
    <t>62284804790****1179</t>
  </si>
  <si>
    <t>135947****7</t>
  </si>
  <si>
    <t>刘绍兵</t>
  </si>
  <si>
    <t>512224197009****18</t>
  </si>
  <si>
    <t>31461000460****65</t>
  </si>
  <si>
    <t>133203****3</t>
  </si>
  <si>
    <t>罗泽兴</t>
  </si>
  <si>
    <t>新盛镇联盟村8组</t>
  </si>
  <si>
    <t>512224196401****36</t>
  </si>
  <si>
    <t>62305204700****1471</t>
  </si>
  <si>
    <t>150255****9</t>
  </si>
  <si>
    <t>陈明孝</t>
  </si>
  <si>
    <t>新盛镇联盟村2组</t>
  </si>
  <si>
    <t>512224196810****16</t>
  </si>
  <si>
    <t>62282304753****2462</t>
  </si>
  <si>
    <t>173831****2</t>
  </si>
  <si>
    <t>姚太洪</t>
  </si>
  <si>
    <t>新盛镇联盟村6组</t>
  </si>
  <si>
    <t>512224196107****34</t>
  </si>
  <si>
    <t>62284804786****7973</t>
  </si>
  <si>
    <t>139965****0</t>
  </si>
  <si>
    <t>罗建成</t>
  </si>
  <si>
    <t>新盛镇联盟村7组</t>
  </si>
  <si>
    <t>512224196504****18</t>
  </si>
  <si>
    <t>62284104700****8415</t>
  </si>
  <si>
    <t>182905****5</t>
  </si>
  <si>
    <t>罗庆伦</t>
  </si>
  <si>
    <t>512224197501****14</t>
  </si>
  <si>
    <t>62284104700****8719</t>
  </si>
  <si>
    <t>173023****2</t>
  </si>
  <si>
    <t>李佑轩</t>
  </si>
  <si>
    <t>新盛镇联盟村9组</t>
  </si>
  <si>
    <t>513023196612****79</t>
  </si>
  <si>
    <t>62145100868****</t>
  </si>
  <si>
    <t>185232****8</t>
  </si>
  <si>
    <t>冉啟平</t>
  </si>
  <si>
    <t>新盛镇联盟村1组</t>
  </si>
  <si>
    <t>512224195905****15</t>
  </si>
  <si>
    <t>62284104702****3912</t>
  </si>
  <si>
    <t>189835****6</t>
  </si>
  <si>
    <t>何明丽</t>
  </si>
  <si>
    <t>新盛镇乐都村2组</t>
  </si>
  <si>
    <t>512224196112****21</t>
  </si>
  <si>
    <t>31461000460****44</t>
  </si>
  <si>
    <t>153346****1</t>
  </si>
  <si>
    <t>2022.10.27</t>
  </si>
  <si>
    <t>黄邦兵</t>
  </si>
  <si>
    <t>新盛镇乐都村9组</t>
  </si>
  <si>
    <t>512224195610****15</t>
  </si>
  <si>
    <t>62282304753****4764</t>
  </si>
  <si>
    <t>133203****1</t>
  </si>
  <si>
    <t>杨福林</t>
  </si>
  <si>
    <t>512224197204****14</t>
  </si>
  <si>
    <t>62284104730****5960</t>
  </si>
  <si>
    <t>152135****8</t>
  </si>
  <si>
    <t>唐云星</t>
  </si>
  <si>
    <t>新盛镇乐都社区4-5组</t>
  </si>
  <si>
    <t>512224197207****59</t>
  </si>
  <si>
    <t>62284804788****3876</t>
  </si>
  <si>
    <t>139965****8</t>
  </si>
  <si>
    <t>黄安明</t>
  </si>
  <si>
    <t>新盛镇乐都社区3/9/10组</t>
  </si>
  <si>
    <t>512224196608****14</t>
  </si>
  <si>
    <t>62284104730****5468</t>
  </si>
  <si>
    <t>134282****8</t>
  </si>
  <si>
    <t>冉啟斌</t>
  </si>
  <si>
    <t>新盛镇高升村1组</t>
  </si>
  <si>
    <t>512224197503****38</t>
  </si>
  <si>
    <t>62152811205****4</t>
  </si>
  <si>
    <t>180023****0</t>
  </si>
  <si>
    <t>汪百平</t>
  </si>
  <si>
    <t>新盛镇高升村3组</t>
  </si>
  <si>
    <t>512224195503****12</t>
  </si>
  <si>
    <t>40223008010****926</t>
  </si>
  <si>
    <t>191237****1</t>
  </si>
  <si>
    <t>毛军
雷文文
李万霞</t>
  </si>
  <si>
    <t>2022.10.20</t>
  </si>
  <si>
    <t>唐然禄</t>
  </si>
  <si>
    <t>新盛镇高升村7组</t>
  </si>
  <si>
    <t>512224196806****14</t>
  </si>
  <si>
    <t>62284804784****2571</t>
  </si>
  <si>
    <t>158704****2</t>
  </si>
  <si>
    <t>蒋祖盛</t>
  </si>
  <si>
    <t>512224196611****13</t>
  </si>
  <si>
    <t>60667501223****628</t>
  </si>
  <si>
    <t>158704****9</t>
  </si>
  <si>
    <t>雷文文
李万霞</t>
  </si>
  <si>
    <t>廖东平</t>
  </si>
  <si>
    <t>新盛镇高升村4.7组</t>
  </si>
  <si>
    <t>512224196111****1X</t>
  </si>
  <si>
    <t>62282304753****7066</t>
  </si>
  <si>
    <t>170398****2</t>
  </si>
  <si>
    <t>廖东成</t>
  </si>
  <si>
    <t>512224196310****32</t>
  </si>
  <si>
    <t>62133604799****8474</t>
  </si>
  <si>
    <t>191232****7</t>
  </si>
  <si>
    <t>孙建云</t>
  </si>
  <si>
    <t>新盛镇高升村8组</t>
  </si>
  <si>
    <t>512224197211****32</t>
  </si>
  <si>
    <t>62284104730****5866</t>
  </si>
  <si>
    <t>152152****0</t>
  </si>
  <si>
    <t>唐云波</t>
  </si>
  <si>
    <t>新盛镇高升村10组</t>
  </si>
  <si>
    <t>512224196807****37</t>
  </si>
  <si>
    <t>62284804786****1273</t>
  </si>
  <si>
    <t>181847****0</t>
  </si>
  <si>
    <t>唐啟兵</t>
  </si>
  <si>
    <t>新盛镇高升村9组</t>
  </si>
  <si>
    <t>512224196411****58</t>
  </si>
  <si>
    <t>62282304753****1469</t>
  </si>
  <si>
    <t>191232****6</t>
  </si>
  <si>
    <t>张帮福</t>
  </si>
  <si>
    <t>512224196307****39</t>
  </si>
  <si>
    <t>62284804707****7717</t>
  </si>
  <si>
    <t>150255****8</t>
  </si>
  <si>
    <t>王志平</t>
  </si>
  <si>
    <t>512224196310****37</t>
  </si>
  <si>
    <t>40223008010****358</t>
  </si>
  <si>
    <t>183150****8</t>
  </si>
  <si>
    <t>毛军
李万霞
雷文文</t>
  </si>
  <si>
    <t>贺孟楷</t>
  </si>
  <si>
    <t>新盛镇新盛村2组</t>
  </si>
  <si>
    <t>512224196408****15</t>
  </si>
  <si>
    <t>62284104730****6569</t>
  </si>
  <si>
    <t>187232****7</t>
  </si>
  <si>
    <t>公司</t>
  </si>
  <si>
    <t>张云明</t>
  </si>
  <si>
    <t>新盛镇新盛村5组</t>
  </si>
  <si>
    <t>512224196611****12</t>
  </si>
  <si>
    <t>62284104730****4261</t>
  </si>
  <si>
    <t>133403****1</t>
  </si>
  <si>
    <t>张根文</t>
  </si>
  <si>
    <t>新盛镇新盛村7组</t>
  </si>
  <si>
    <t>512224197005****19</t>
  </si>
  <si>
    <t>31461700460****12</t>
  </si>
  <si>
    <t>183235****7</t>
  </si>
  <si>
    <t>唐洪平</t>
  </si>
  <si>
    <t>新盛镇新盛村8组</t>
  </si>
  <si>
    <t>512224197404****37</t>
  </si>
  <si>
    <t>62284804790****1070</t>
  </si>
  <si>
    <t>181831****8</t>
  </si>
  <si>
    <t>姚太国</t>
  </si>
  <si>
    <t>新盛镇新盛村9组</t>
  </si>
  <si>
    <t>512224197301****14</t>
  </si>
  <si>
    <t>62133604799****4172</t>
  </si>
  <si>
    <t>177648****7</t>
  </si>
  <si>
    <t>屈超国</t>
  </si>
  <si>
    <t>512224196304****31</t>
  </si>
  <si>
    <t>62284104730****6262</t>
  </si>
  <si>
    <t>135947****0</t>
  </si>
  <si>
    <t>谭万刚</t>
  </si>
  <si>
    <t>新盛镇新盛村4组</t>
  </si>
  <si>
    <t>512224197709****17</t>
  </si>
  <si>
    <t>62284804789****3574</t>
  </si>
  <si>
    <t>冉啟义</t>
  </si>
  <si>
    <t>新盛镇新盛村6组</t>
  </si>
  <si>
    <t>512224196304****30</t>
  </si>
  <si>
    <t>62284104702****2719</t>
  </si>
  <si>
    <t>182281****</t>
  </si>
  <si>
    <t>刘文书</t>
  </si>
  <si>
    <t>新盛镇永兴村2、4组</t>
  </si>
  <si>
    <t>512224197402****81</t>
  </si>
  <si>
    <t>62152810823****4</t>
  </si>
  <si>
    <t>189835****8</t>
  </si>
  <si>
    <t>罗庆益</t>
  </si>
  <si>
    <t>新盛镇永兴村5组</t>
  </si>
  <si>
    <t>512224196509****12</t>
  </si>
  <si>
    <t>62152820007****8</t>
  </si>
  <si>
    <t>150843****1</t>
  </si>
  <si>
    <t>冉崇英</t>
  </si>
  <si>
    <t>新盛镇永兴村3组</t>
  </si>
  <si>
    <t>512224197302****60</t>
  </si>
  <si>
    <t>62146510580****3</t>
  </si>
  <si>
    <t>181823****3</t>
  </si>
  <si>
    <t>谭仕清</t>
  </si>
  <si>
    <t>新盛镇永兴村7组</t>
  </si>
  <si>
    <t>512224196807****17</t>
  </si>
  <si>
    <t>62125862557****8</t>
  </si>
  <si>
    <t>张沛余</t>
  </si>
  <si>
    <t>新盛镇永兴村1组</t>
  </si>
  <si>
    <t>512224197408****76</t>
  </si>
  <si>
    <t>62152810880****5</t>
  </si>
  <si>
    <t>177847****1</t>
  </si>
  <si>
    <t>冉隆元</t>
  </si>
  <si>
    <t>新盛镇永兴村2组</t>
  </si>
  <si>
    <t>512224195512****16</t>
  </si>
  <si>
    <t>62152810061****6</t>
  </si>
  <si>
    <t>133896****0</t>
  </si>
  <si>
    <t>谭步贵</t>
  </si>
  <si>
    <t>512224196308****10</t>
  </si>
  <si>
    <t>62152811061****3</t>
  </si>
  <si>
    <t>151789****8</t>
  </si>
  <si>
    <t>谭步炳</t>
  </si>
  <si>
    <t>512224196607****38</t>
  </si>
  <si>
    <t>62152810653****9</t>
  </si>
  <si>
    <t>181840****9</t>
  </si>
  <si>
    <t>屈纪才</t>
  </si>
  <si>
    <t>新盛镇铁树村3、4组</t>
  </si>
  <si>
    <t>512224195504****14</t>
  </si>
  <si>
    <t>62288510046****7</t>
  </si>
  <si>
    <t>134527****0</t>
  </si>
  <si>
    <t>2022.11.10</t>
  </si>
  <si>
    <t>陈子学</t>
  </si>
  <si>
    <t>新盛镇铁树村5组</t>
  </si>
  <si>
    <t>512224196407****13</t>
  </si>
  <si>
    <t>62152810982****9</t>
  </si>
  <si>
    <t>182236****1</t>
  </si>
  <si>
    <t>邓邦教</t>
  </si>
  <si>
    <t>新盛镇铁树村6、9组</t>
  </si>
  <si>
    <t>512224196510****35</t>
  </si>
  <si>
    <t>60667501223****974</t>
  </si>
  <si>
    <t>152235****6</t>
  </si>
  <si>
    <t>李若元</t>
  </si>
  <si>
    <t>新盛镇铁树村3组</t>
  </si>
  <si>
    <t>512224196605****18</t>
  </si>
  <si>
    <t>62288510046****3</t>
  </si>
  <si>
    <t>187237****2</t>
  </si>
  <si>
    <t>2022.11.7</t>
  </si>
  <si>
    <t>李若卫</t>
  </si>
  <si>
    <t>新盛镇铁树村4组</t>
  </si>
  <si>
    <t>512224195704****16</t>
  </si>
  <si>
    <t>40223008010****187</t>
  </si>
  <si>
    <t>173238****5</t>
  </si>
  <si>
    <t>刘自美</t>
  </si>
  <si>
    <t>512224196603****6X</t>
  </si>
  <si>
    <t>62152811061****9</t>
  </si>
  <si>
    <t>157306****8</t>
  </si>
  <si>
    <t>催炳蓉</t>
  </si>
  <si>
    <t>新盛镇五福村3组</t>
  </si>
  <si>
    <t>512224196710****28</t>
  </si>
  <si>
    <t>40223008026****014</t>
  </si>
  <si>
    <t>183150****5</t>
  </si>
  <si>
    <t>刘远明</t>
  </si>
  <si>
    <t>新盛镇银杏村6组</t>
  </si>
  <si>
    <t>512224197107****12</t>
  </si>
  <si>
    <t>62152820007****9</t>
  </si>
  <si>
    <t>173478****8</t>
  </si>
  <si>
    <t>2022.11.11</t>
  </si>
  <si>
    <t>邓中</t>
  </si>
  <si>
    <t>新盛镇银杏村1.2.3组</t>
  </si>
  <si>
    <t>511223198303****73</t>
  </si>
  <si>
    <t>62146510581****7</t>
  </si>
  <si>
    <t>133303****0</t>
  </si>
  <si>
    <t>李本林</t>
  </si>
  <si>
    <t>新盛镇金刚村7组</t>
  </si>
  <si>
    <t>512224196607****12</t>
  </si>
  <si>
    <t>62284804709****0715</t>
  </si>
  <si>
    <t>199227****3</t>
  </si>
  <si>
    <t>汪文珍</t>
  </si>
  <si>
    <t>新盛镇金刚村4组</t>
  </si>
  <si>
    <t>512224196207****25</t>
  </si>
  <si>
    <t>31461000460****91</t>
  </si>
  <si>
    <t>133203****2</t>
  </si>
  <si>
    <t>徐明发</t>
  </si>
  <si>
    <t>512224195512****14</t>
  </si>
  <si>
    <t>62284804788****3479</t>
  </si>
  <si>
    <t>吴能贵</t>
  </si>
  <si>
    <t>新盛镇金刚村5组</t>
  </si>
  <si>
    <t>512224196308****16</t>
  </si>
  <si>
    <t>62179969000****2154</t>
  </si>
  <si>
    <t>182236****4</t>
  </si>
  <si>
    <t>于仁茂</t>
  </si>
  <si>
    <t>新盛镇万炉村5组</t>
  </si>
  <si>
    <t>512224196405****14</t>
  </si>
  <si>
    <t>60667012321****5</t>
  </si>
  <si>
    <t>182239****1</t>
  </si>
  <si>
    <t>举报电话：新盛镇政府，53664101，联系人：谢普玉   联系电话：15025586735                             公示时间：2023年1月6日到1月16日。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</si>
</sst>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0"/>
  <sheetViews>
    <sheetView tabSelected="1" topLeftCell="G1" workbookViewId="0">
      <pane ySplit="4" topLeftCell="A43" activePane="bottomLeft" state="frozen"/>
      <selection/>
      <selection pane="bottomLeft" activeCell="N63" sqref="N63"/>
    </sheetView>
  </sheetViews>
  <sheetFormatPr defaultColWidth="9" defaultRowHeight="14.25"/>
  <cols>
    <col min="1" max="1" width="4.75" style="2" customWidth="1"/>
    <col min="2" max="2" width="6.38333333333333" style="2" customWidth="1"/>
    <col min="3" max="3" width="6.125" style="2" customWidth="1"/>
    <col min="4" max="4" width="6.525" style="2" customWidth="1"/>
    <col min="5" max="5" width="11.1083333333333" style="3" customWidth="1"/>
    <col min="6" max="6" width="17.9083333333333" style="2" customWidth="1"/>
    <col min="7" max="7" width="20.975" style="2" customWidth="1"/>
    <col min="8" max="8" width="15.55" style="4" customWidth="1"/>
    <col min="9" max="9" width="8.475" style="4" customWidth="1"/>
    <col min="10" max="11" width="7.35833333333333" style="2" customWidth="1"/>
    <col min="12" max="12" width="7.5" style="2" customWidth="1"/>
    <col min="13" max="13" width="8.75" style="2" customWidth="1"/>
    <col min="14" max="14" width="7.625" style="2" customWidth="1"/>
    <col min="15" max="15" width="6.525" style="2" customWidth="1"/>
    <col min="16" max="16" width="4.125" style="2" customWidth="1"/>
    <col min="17" max="17" width="5" style="2" customWidth="1"/>
    <col min="18" max="18" width="4.85833333333333" style="2" customWidth="1"/>
    <col min="19" max="19" width="7.08333333333333" style="2" customWidth="1"/>
    <col min="20" max="20" width="4.375" style="2" customWidth="1"/>
    <col min="21" max="21" width="5" style="2" customWidth="1"/>
    <col min="22" max="22" width="5.75" style="2" customWidth="1"/>
    <col min="23" max="23" width="4.125" style="2" customWidth="1"/>
    <col min="24" max="24" width="4.5" style="2" customWidth="1"/>
    <col min="25" max="25" width="3.375" style="2" customWidth="1"/>
    <col min="26" max="26" width="9.625" style="2" customWidth="1"/>
    <col min="27" max="27" width="10.25" style="2" customWidth="1"/>
    <col min="28" max="16384" width="9" style="2"/>
  </cols>
  <sheetData>
    <row r="1" ht="31" customHeight="1" spans="1:2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6" customHeight="1" spans="1:27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28" customHeight="1" spans="1:2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15" t="s">
        <v>11</v>
      </c>
      <c r="K3" s="15"/>
      <c r="L3" s="16"/>
      <c r="M3" s="8" t="s">
        <v>12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9" t="s">
        <v>13</v>
      </c>
      <c r="AA3" s="9" t="s">
        <v>14</v>
      </c>
    </row>
    <row r="4" ht="36" customHeight="1" spans="1:27">
      <c r="A4" s="8"/>
      <c r="B4" s="10"/>
      <c r="C4" s="10"/>
      <c r="D4" s="10"/>
      <c r="E4" s="10"/>
      <c r="F4" s="10"/>
      <c r="G4" s="10"/>
      <c r="H4" s="10"/>
      <c r="I4" s="8"/>
      <c r="J4" s="16" t="s">
        <v>15</v>
      </c>
      <c r="K4" s="8" t="s">
        <v>16</v>
      </c>
      <c r="L4" s="8" t="s">
        <v>17</v>
      </c>
      <c r="M4" s="8" t="s">
        <v>15</v>
      </c>
      <c r="N4" s="8" t="s">
        <v>18</v>
      </c>
      <c r="O4" s="8" t="s">
        <v>19</v>
      </c>
      <c r="P4" s="8" t="s">
        <v>20</v>
      </c>
      <c r="Q4" s="8" t="s">
        <v>21</v>
      </c>
      <c r="R4" s="8" t="s">
        <v>22</v>
      </c>
      <c r="S4" s="8" t="s">
        <v>23</v>
      </c>
      <c r="T4" s="8" t="s">
        <v>24</v>
      </c>
      <c r="U4" s="8" t="s">
        <v>25</v>
      </c>
      <c r="V4" s="8" t="s">
        <v>26</v>
      </c>
      <c r="W4" s="8" t="s">
        <v>27</v>
      </c>
      <c r="X4" s="8" t="s">
        <v>28</v>
      </c>
      <c r="Y4" s="18" t="s">
        <v>29</v>
      </c>
      <c r="Z4" s="10"/>
      <c r="AA4" s="10"/>
    </row>
    <row r="5" s="1" customFormat="1" ht="31" customHeight="1" spans="1:27">
      <c r="A5" s="11">
        <v>100</v>
      </c>
      <c r="B5" s="11" t="s">
        <v>30</v>
      </c>
      <c r="C5" s="12" t="s">
        <v>31</v>
      </c>
      <c r="D5" s="12" t="s">
        <v>32</v>
      </c>
      <c r="E5" s="12" t="s">
        <v>33</v>
      </c>
      <c r="F5" s="12" t="s">
        <v>34</v>
      </c>
      <c r="G5" s="13" t="s">
        <v>35</v>
      </c>
      <c r="H5" s="12" t="s">
        <v>36</v>
      </c>
      <c r="I5" s="11">
        <v>128.16</v>
      </c>
      <c r="J5" s="17">
        <v>122.34</v>
      </c>
      <c r="K5" s="17">
        <v>4.75</v>
      </c>
      <c r="L5" s="17">
        <f>J5-K5</f>
        <v>117.59</v>
      </c>
      <c r="M5" s="17">
        <f>J5</f>
        <v>122.34</v>
      </c>
      <c r="N5" s="17">
        <f>J5</f>
        <v>122.34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 t="s">
        <v>37</v>
      </c>
      <c r="AA5" s="12" t="s">
        <v>38</v>
      </c>
    </row>
    <row r="6" s="1" customFormat="1" ht="31" customHeight="1" spans="1:27">
      <c r="A6" s="11">
        <v>101</v>
      </c>
      <c r="B6" s="11"/>
      <c r="C6" s="12" t="s">
        <v>31</v>
      </c>
      <c r="D6" s="12" t="s">
        <v>39</v>
      </c>
      <c r="E6" s="12" t="s">
        <v>40</v>
      </c>
      <c r="F6" s="12" t="s">
        <v>41</v>
      </c>
      <c r="G6" s="13" t="s">
        <v>42</v>
      </c>
      <c r="H6" s="12" t="s">
        <v>43</v>
      </c>
      <c r="I6" s="11">
        <v>122.35</v>
      </c>
      <c r="J6" s="17">
        <v>124.45</v>
      </c>
      <c r="K6" s="17">
        <v>0</v>
      </c>
      <c r="L6" s="17">
        <v>124.45</v>
      </c>
      <c r="M6" s="17">
        <v>124.45</v>
      </c>
      <c r="N6" s="17">
        <v>124.45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 t="s">
        <v>37</v>
      </c>
      <c r="AA6" s="12" t="s">
        <v>38</v>
      </c>
    </row>
    <row r="7" s="1" customFormat="1" ht="31" customHeight="1" spans="1:27">
      <c r="A7" s="11">
        <v>102</v>
      </c>
      <c r="B7" s="11"/>
      <c r="C7" s="12" t="s">
        <v>31</v>
      </c>
      <c r="D7" s="12" t="s">
        <v>44</v>
      </c>
      <c r="E7" s="12" t="s">
        <v>33</v>
      </c>
      <c r="F7" s="12" t="s">
        <v>45</v>
      </c>
      <c r="G7" s="13" t="s">
        <v>46</v>
      </c>
      <c r="H7" s="12" t="s">
        <v>47</v>
      </c>
      <c r="I7" s="11">
        <v>210.03</v>
      </c>
      <c r="J7" s="17">
        <v>203.11</v>
      </c>
      <c r="K7" s="17">
        <v>0</v>
      </c>
      <c r="L7" s="17">
        <f>J7-K7</f>
        <v>203.11</v>
      </c>
      <c r="M7" s="17">
        <f t="shared" ref="M7:M13" si="0">J7</f>
        <v>203.11</v>
      </c>
      <c r="N7" s="17">
        <f t="shared" ref="N7:N13" si="1">J7</f>
        <v>203.11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 t="s">
        <v>37</v>
      </c>
      <c r="AA7" s="12" t="s">
        <v>38</v>
      </c>
    </row>
    <row r="8" s="1" customFormat="1" ht="31" customHeight="1" spans="1:27">
      <c r="A8" s="11">
        <v>103</v>
      </c>
      <c r="B8" s="11"/>
      <c r="C8" s="12" t="s">
        <v>31</v>
      </c>
      <c r="D8" s="12" t="s">
        <v>48</v>
      </c>
      <c r="E8" s="12" t="s">
        <v>49</v>
      </c>
      <c r="F8" s="12" t="s">
        <v>50</v>
      </c>
      <c r="G8" s="13" t="s">
        <v>51</v>
      </c>
      <c r="H8" s="12" t="s">
        <v>52</v>
      </c>
      <c r="I8" s="11">
        <v>147.76</v>
      </c>
      <c r="J8" s="17">
        <v>147.58</v>
      </c>
      <c r="K8" s="17">
        <v>0</v>
      </c>
      <c r="L8" s="17">
        <f>J8</f>
        <v>147.58</v>
      </c>
      <c r="M8" s="17">
        <f t="shared" si="0"/>
        <v>147.58</v>
      </c>
      <c r="N8" s="17">
        <f t="shared" si="1"/>
        <v>147.58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 t="s">
        <v>37</v>
      </c>
      <c r="AA8" s="12" t="s">
        <v>38</v>
      </c>
    </row>
    <row r="9" s="1" customFormat="1" ht="31" customHeight="1" spans="1:27">
      <c r="A9" s="11">
        <v>104</v>
      </c>
      <c r="B9" s="11"/>
      <c r="C9" s="12" t="s">
        <v>31</v>
      </c>
      <c r="D9" s="12" t="s">
        <v>53</v>
      </c>
      <c r="E9" s="12" t="s">
        <v>54</v>
      </c>
      <c r="F9" s="12" t="s">
        <v>55</v>
      </c>
      <c r="G9" s="13" t="s">
        <v>56</v>
      </c>
      <c r="H9" s="12" t="s">
        <v>57</v>
      </c>
      <c r="I9" s="11">
        <v>88.05</v>
      </c>
      <c r="J9" s="17">
        <v>88.3</v>
      </c>
      <c r="K9" s="17">
        <v>0</v>
      </c>
      <c r="L9" s="17">
        <f>J9</f>
        <v>88.3</v>
      </c>
      <c r="M9" s="17">
        <f t="shared" si="0"/>
        <v>88.3</v>
      </c>
      <c r="N9" s="17">
        <f t="shared" si="1"/>
        <v>88.3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 t="s">
        <v>37</v>
      </c>
      <c r="AA9" s="12" t="s">
        <v>38</v>
      </c>
    </row>
    <row r="10" s="1" customFormat="1" ht="31" customHeight="1" spans="1:27">
      <c r="A10" s="11">
        <v>105</v>
      </c>
      <c r="B10" s="11"/>
      <c r="C10" s="12" t="s">
        <v>31</v>
      </c>
      <c r="D10" s="12" t="s">
        <v>58</v>
      </c>
      <c r="E10" s="12" t="s">
        <v>59</v>
      </c>
      <c r="F10" s="12" t="s">
        <v>60</v>
      </c>
      <c r="G10" s="13" t="s">
        <v>61</v>
      </c>
      <c r="H10" s="12" t="s">
        <v>62</v>
      </c>
      <c r="I10" s="11">
        <v>54.43</v>
      </c>
      <c r="J10" s="17">
        <v>55.18</v>
      </c>
      <c r="K10" s="17">
        <v>3.9</v>
      </c>
      <c r="L10" s="17">
        <f>J10-K10</f>
        <v>51.28</v>
      </c>
      <c r="M10" s="17">
        <f t="shared" si="0"/>
        <v>55.18</v>
      </c>
      <c r="N10" s="17">
        <f t="shared" si="1"/>
        <v>55.18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 t="s">
        <v>37</v>
      </c>
      <c r="AA10" s="12" t="s">
        <v>38</v>
      </c>
    </row>
    <row r="11" s="1" customFormat="1" ht="31" customHeight="1" spans="1:27">
      <c r="A11" s="11">
        <v>106</v>
      </c>
      <c r="B11" s="11"/>
      <c r="C11" s="12" t="s">
        <v>31</v>
      </c>
      <c r="D11" s="12" t="s">
        <v>63</v>
      </c>
      <c r="E11" s="12" t="s">
        <v>64</v>
      </c>
      <c r="F11" s="12" t="s">
        <v>65</v>
      </c>
      <c r="G11" s="13" t="s">
        <v>66</v>
      </c>
      <c r="H11" s="12" t="s">
        <v>67</v>
      </c>
      <c r="I11" s="11">
        <v>113.52</v>
      </c>
      <c r="J11" s="17">
        <v>115.53</v>
      </c>
      <c r="K11" s="17">
        <v>7.67</v>
      </c>
      <c r="L11" s="17">
        <f>J11-K11</f>
        <v>107.86</v>
      </c>
      <c r="M11" s="17">
        <f t="shared" si="0"/>
        <v>115.53</v>
      </c>
      <c r="N11" s="17">
        <f t="shared" si="1"/>
        <v>115.53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 t="s">
        <v>37</v>
      </c>
      <c r="AA11" s="12" t="s">
        <v>38</v>
      </c>
    </row>
    <row r="12" s="1" customFormat="1" ht="31" customHeight="1" spans="1:27">
      <c r="A12" s="11">
        <v>107</v>
      </c>
      <c r="B12" s="11"/>
      <c r="C12" s="12" t="s">
        <v>31</v>
      </c>
      <c r="D12" s="12" t="s">
        <v>68</v>
      </c>
      <c r="E12" s="12" t="s">
        <v>49</v>
      </c>
      <c r="F12" s="12" t="s">
        <v>69</v>
      </c>
      <c r="G12" s="13" t="s">
        <v>70</v>
      </c>
      <c r="H12" s="12" t="s">
        <v>71</v>
      </c>
      <c r="I12" s="11">
        <f>146.94+2.8</f>
        <v>149.74</v>
      </c>
      <c r="J12" s="17">
        <v>151.47</v>
      </c>
      <c r="K12" s="17">
        <v>2.8</v>
      </c>
      <c r="L12" s="17">
        <f>J12-K12</f>
        <v>148.67</v>
      </c>
      <c r="M12" s="17">
        <f t="shared" si="0"/>
        <v>151.47</v>
      </c>
      <c r="N12" s="17">
        <f t="shared" si="1"/>
        <v>151.47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 t="s">
        <v>37</v>
      </c>
      <c r="AA12" s="12" t="s">
        <v>38</v>
      </c>
    </row>
    <row r="13" s="1" customFormat="1" ht="31" customHeight="1" spans="1:27">
      <c r="A13" s="11">
        <v>108</v>
      </c>
      <c r="B13" s="11"/>
      <c r="C13" s="12" t="s">
        <v>31</v>
      </c>
      <c r="D13" s="12" t="s">
        <v>72</v>
      </c>
      <c r="E13" s="12" t="s">
        <v>73</v>
      </c>
      <c r="F13" s="12" t="s">
        <v>74</v>
      </c>
      <c r="G13" s="13" t="s">
        <v>75</v>
      </c>
      <c r="H13" s="12" t="s">
        <v>76</v>
      </c>
      <c r="I13" s="11">
        <v>137.35</v>
      </c>
      <c r="J13" s="17">
        <v>139.41</v>
      </c>
      <c r="K13" s="17">
        <v>0</v>
      </c>
      <c r="L13" s="17">
        <f>J13</f>
        <v>139.41</v>
      </c>
      <c r="M13" s="17">
        <f t="shared" si="0"/>
        <v>139.41</v>
      </c>
      <c r="N13" s="17">
        <f t="shared" si="1"/>
        <v>139.41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 t="s">
        <v>37</v>
      </c>
      <c r="AA13" s="12" t="s">
        <v>38</v>
      </c>
    </row>
    <row r="14" s="1" customFormat="1" ht="31" customHeight="1" spans="1:27">
      <c r="A14" s="11">
        <v>109</v>
      </c>
      <c r="B14" s="11"/>
      <c r="C14" s="12" t="s">
        <v>31</v>
      </c>
      <c r="D14" s="12" t="s">
        <v>77</v>
      </c>
      <c r="E14" s="12" t="s">
        <v>78</v>
      </c>
      <c r="F14" s="12" t="s">
        <v>79</v>
      </c>
      <c r="G14" s="13" t="s">
        <v>80</v>
      </c>
      <c r="H14" s="12" t="s">
        <v>81</v>
      </c>
      <c r="I14" s="11">
        <v>56.99</v>
      </c>
      <c r="J14" s="17">
        <f>K14+L14</f>
        <v>57.62</v>
      </c>
      <c r="K14" s="17">
        <v>0</v>
      </c>
      <c r="L14" s="17">
        <v>57.62</v>
      </c>
      <c r="M14" s="17">
        <f>SUM(N14:Y14)</f>
        <v>57.62</v>
      </c>
      <c r="N14" s="17">
        <v>57.62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 t="s">
        <v>37</v>
      </c>
      <c r="AA14" s="12" t="s">
        <v>38</v>
      </c>
    </row>
    <row r="15" s="1" customFormat="1" ht="31" customHeight="1" spans="1:27">
      <c r="A15" s="11">
        <v>110</v>
      </c>
      <c r="B15" s="11"/>
      <c r="C15" s="12" t="s">
        <v>31</v>
      </c>
      <c r="D15" s="12" t="s">
        <v>82</v>
      </c>
      <c r="E15" s="12" t="s">
        <v>83</v>
      </c>
      <c r="F15" s="12" t="s">
        <v>84</v>
      </c>
      <c r="G15" s="13" t="s">
        <v>85</v>
      </c>
      <c r="H15" s="12" t="s">
        <v>86</v>
      </c>
      <c r="I15" s="11">
        <v>128.81</v>
      </c>
      <c r="J15" s="17">
        <v>121.83</v>
      </c>
      <c r="K15" s="17">
        <v>8.31</v>
      </c>
      <c r="L15" s="17">
        <f>J15-K15</f>
        <v>113.52</v>
      </c>
      <c r="M15" s="17">
        <f>J15</f>
        <v>121.83</v>
      </c>
      <c r="N15" s="17">
        <f>J15</f>
        <v>121.83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 t="s">
        <v>37</v>
      </c>
      <c r="AA15" s="12" t="s">
        <v>87</v>
      </c>
    </row>
    <row r="16" s="1" customFormat="1" ht="31" customHeight="1" spans="1:27">
      <c r="A16" s="11">
        <v>111</v>
      </c>
      <c r="B16" s="11"/>
      <c r="C16" s="12" t="s">
        <v>31</v>
      </c>
      <c r="D16" s="12" t="s">
        <v>88</v>
      </c>
      <c r="E16" s="12" t="s">
        <v>89</v>
      </c>
      <c r="F16" s="12" t="s">
        <v>90</v>
      </c>
      <c r="G16" s="13" t="s">
        <v>91</v>
      </c>
      <c r="H16" s="12" t="s">
        <v>92</v>
      </c>
      <c r="I16" s="11">
        <v>61.206</v>
      </c>
      <c r="J16" s="17">
        <v>61.21</v>
      </c>
      <c r="K16" s="17">
        <v>2.88</v>
      </c>
      <c r="L16" s="17">
        <f>J16-K16</f>
        <v>58.33</v>
      </c>
      <c r="M16" s="17">
        <f>N16+O16</f>
        <v>61.21</v>
      </c>
      <c r="N16" s="17">
        <v>61.21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 t="s">
        <v>37</v>
      </c>
      <c r="AA16" s="12" t="s">
        <v>87</v>
      </c>
    </row>
    <row r="17" s="1" customFormat="1" ht="31" customHeight="1" spans="1:27">
      <c r="A17" s="11">
        <v>112</v>
      </c>
      <c r="B17" s="11"/>
      <c r="C17" s="12" t="s">
        <v>31</v>
      </c>
      <c r="D17" s="12" t="s">
        <v>93</v>
      </c>
      <c r="E17" s="12" t="s">
        <v>89</v>
      </c>
      <c r="F17" s="12" t="s">
        <v>94</v>
      </c>
      <c r="G17" s="13" t="s">
        <v>95</v>
      </c>
      <c r="H17" s="12" t="s">
        <v>96</v>
      </c>
      <c r="I17" s="11">
        <v>243.298</v>
      </c>
      <c r="J17" s="17">
        <v>243.43</v>
      </c>
      <c r="K17" s="17">
        <v>3.87</v>
      </c>
      <c r="L17" s="17">
        <f>J17-K17</f>
        <v>239.56</v>
      </c>
      <c r="M17" s="17">
        <f>J17</f>
        <v>243.43</v>
      </c>
      <c r="N17" s="17">
        <f>J17</f>
        <v>243.43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 t="s">
        <v>37</v>
      </c>
      <c r="AA17" s="12" t="s">
        <v>87</v>
      </c>
    </row>
    <row r="18" s="1" customFormat="1" ht="31" customHeight="1" spans="1:27">
      <c r="A18" s="11">
        <v>113</v>
      </c>
      <c r="B18" s="11"/>
      <c r="C18" s="12" t="s">
        <v>31</v>
      </c>
      <c r="D18" s="12" t="s">
        <v>97</v>
      </c>
      <c r="E18" s="12" t="s">
        <v>98</v>
      </c>
      <c r="F18" s="12" t="s">
        <v>99</v>
      </c>
      <c r="G18" s="13" t="s">
        <v>100</v>
      </c>
      <c r="H18" s="12" t="s">
        <v>101</v>
      </c>
      <c r="I18" s="11">
        <v>75.92</v>
      </c>
      <c r="J18" s="17">
        <v>75.86</v>
      </c>
      <c r="K18" s="17">
        <v>0</v>
      </c>
      <c r="L18" s="17">
        <v>75.86</v>
      </c>
      <c r="M18" s="17">
        <v>75.86</v>
      </c>
      <c r="N18" s="17">
        <v>75.86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 t="s">
        <v>37</v>
      </c>
      <c r="AA18" s="12" t="s">
        <v>87</v>
      </c>
    </row>
    <row r="19" s="1" customFormat="1" ht="31" customHeight="1" spans="1:27">
      <c r="A19" s="11">
        <v>114</v>
      </c>
      <c r="B19" s="11"/>
      <c r="C19" s="12" t="s">
        <v>31</v>
      </c>
      <c r="D19" s="12" t="s">
        <v>102</v>
      </c>
      <c r="E19" s="12" t="s">
        <v>103</v>
      </c>
      <c r="F19" s="12" t="s">
        <v>104</v>
      </c>
      <c r="G19" s="13" t="s">
        <v>105</v>
      </c>
      <c r="H19" s="12" t="s">
        <v>106</v>
      </c>
      <c r="I19" s="11">
        <v>363</v>
      </c>
      <c r="J19" s="17">
        <v>362.65</v>
      </c>
      <c r="K19" s="17">
        <v>4.27</v>
      </c>
      <c r="L19" s="17">
        <f>J19-K19</f>
        <v>358.38</v>
      </c>
      <c r="M19" s="17">
        <f>N19+S19</f>
        <v>362.65</v>
      </c>
      <c r="N19" s="17">
        <v>142.57</v>
      </c>
      <c r="O19" s="11"/>
      <c r="P19" s="11"/>
      <c r="Q19" s="11"/>
      <c r="R19" s="11"/>
      <c r="S19" s="11">
        <v>220.08</v>
      </c>
      <c r="T19" s="11"/>
      <c r="U19" s="11"/>
      <c r="V19" s="11"/>
      <c r="W19" s="11"/>
      <c r="X19" s="11"/>
      <c r="Y19" s="11"/>
      <c r="Z19" s="11" t="s">
        <v>37</v>
      </c>
      <c r="AA19" s="12" t="s">
        <v>87</v>
      </c>
    </row>
    <row r="20" s="1" customFormat="1" ht="31" customHeight="1" spans="1:27">
      <c r="A20" s="11">
        <v>115</v>
      </c>
      <c r="B20" s="11"/>
      <c r="C20" s="12" t="s">
        <v>31</v>
      </c>
      <c r="D20" s="12" t="s">
        <v>107</v>
      </c>
      <c r="E20" s="12" t="s">
        <v>108</v>
      </c>
      <c r="F20" s="12" t="s">
        <v>109</v>
      </c>
      <c r="G20" s="13" t="s">
        <v>110</v>
      </c>
      <c r="H20" s="12" t="s">
        <v>111</v>
      </c>
      <c r="I20" s="11">
        <v>89.78</v>
      </c>
      <c r="J20" s="17">
        <v>90.14</v>
      </c>
      <c r="K20" s="17">
        <v>0</v>
      </c>
      <c r="L20" s="17">
        <f>J20</f>
        <v>90.14</v>
      </c>
      <c r="M20" s="17">
        <v>90.14</v>
      </c>
      <c r="N20" s="17">
        <f>M20</f>
        <v>90.14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 t="s">
        <v>37</v>
      </c>
      <c r="AA20" s="12" t="s">
        <v>38</v>
      </c>
    </row>
    <row r="21" s="1" customFormat="1" ht="40" customHeight="1" spans="1:27">
      <c r="A21" s="11">
        <v>116</v>
      </c>
      <c r="B21" s="11"/>
      <c r="C21" s="12" t="s">
        <v>31</v>
      </c>
      <c r="D21" s="12" t="s">
        <v>112</v>
      </c>
      <c r="E21" s="12" t="s">
        <v>113</v>
      </c>
      <c r="F21" s="12" t="s">
        <v>114</v>
      </c>
      <c r="G21" s="13" t="s">
        <v>115</v>
      </c>
      <c r="H21" s="12" t="s">
        <v>116</v>
      </c>
      <c r="I21" s="11">
        <v>138.84</v>
      </c>
      <c r="J21" s="17">
        <v>140.22</v>
      </c>
      <c r="K21" s="17">
        <v>0</v>
      </c>
      <c r="L21" s="17">
        <f>J21-K21</f>
        <v>140.22</v>
      </c>
      <c r="M21" s="17">
        <f>N21+O21+P21+Q21+R21+S21+T21+U21+V21+W21+X21+Y21</f>
        <v>140.22</v>
      </c>
      <c r="N21" s="17">
        <f t="shared" ref="N21:N27" si="2">J21</f>
        <v>140.22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 t="s">
        <v>117</v>
      </c>
      <c r="AA21" s="12" t="s">
        <v>118</v>
      </c>
    </row>
    <row r="22" s="1" customFormat="1" ht="41" customHeight="1" spans="1:27">
      <c r="A22" s="11">
        <v>117</v>
      </c>
      <c r="B22" s="11"/>
      <c r="C22" s="12" t="s">
        <v>31</v>
      </c>
      <c r="D22" s="12" t="s">
        <v>119</v>
      </c>
      <c r="E22" s="12" t="s">
        <v>120</v>
      </c>
      <c r="F22" s="12" t="s">
        <v>121</v>
      </c>
      <c r="G22" s="13" t="s">
        <v>122</v>
      </c>
      <c r="H22" s="12" t="s">
        <v>123</v>
      </c>
      <c r="I22" s="11">
        <v>81.19</v>
      </c>
      <c r="J22" s="17">
        <v>81.23</v>
      </c>
      <c r="K22" s="17">
        <v>0</v>
      </c>
      <c r="L22" s="17">
        <f>J22-K22</f>
        <v>81.23</v>
      </c>
      <c r="M22" s="17">
        <f t="shared" ref="M22:M27" si="3">J22</f>
        <v>81.23</v>
      </c>
      <c r="N22" s="17">
        <f t="shared" si="2"/>
        <v>81.23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 t="s">
        <v>117</v>
      </c>
      <c r="AA22" s="12" t="s">
        <v>38</v>
      </c>
    </row>
    <row r="23" s="1" customFormat="1" ht="45" customHeight="1" spans="1:27">
      <c r="A23" s="11">
        <v>118</v>
      </c>
      <c r="B23" s="11"/>
      <c r="C23" s="12" t="s">
        <v>31</v>
      </c>
      <c r="D23" s="12" t="s">
        <v>124</v>
      </c>
      <c r="E23" s="12" t="s">
        <v>120</v>
      </c>
      <c r="F23" s="12" t="s">
        <v>125</v>
      </c>
      <c r="G23" s="13" t="s">
        <v>126</v>
      </c>
      <c r="H23" s="12" t="s">
        <v>127</v>
      </c>
      <c r="I23" s="11">
        <v>108.14</v>
      </c>
      <c r="J23" s="17">
        <v>109.54</v>
      </c>
      <c r="K23" s="17">
        <v>0</v>
      </c>
      <c r="L23" s="17">
        <f>J23-K23</f>
        <v>109.54</v>
      </c>
      <c r="M23" s="17">
        <f t="shared" si="3"/>
        <v>109.54</v>
      </c>
      <c r="N23" s="17">
        <f t="shared" si="2"/>
        <v>109.54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 t="s">
        <v>128</v>
      </c>
      <c r="AA23" s="12" t="s">
        <v>38</v>
      </c>
    </row>
    <row r="24" s="1" customFormat="1" ht="40" customHeight="1" spans="1:27">
      <c r="A24" s="11">
        <v>119</v>
      </c>
      <c r="B24" s="11"/>
      <c r="C24" s="12" t="s">
        <v>31</v>
      </c>
      <c r="D24" s="12" t="s">
        <v>129</v>
      </c>
      <c r="E24" s="12" t="s">
        <v>130</v>
      </c>
      <c r="F24" s="12" t="s">
        <v>131</v>
      </c>
      <c r="G24" s="13" t="s">
        <v>132</v>
      </c>
      <c r="H24" s="12" t="s">
        <v>133</v>
      </c>
      <c r="I24" s="11">
        <v>109.63</v>
      </c>
      <c r="J24" s="17">
        <v>117.45</v>
      </c>
      <c r="K24" s="17">
        <v>0</v>
      </c>
      <c r="L24" s="17">
        <f>J24</f>
        <v>117.45</v>
      </c>
      <c r="M24" s="17">
        <f t="shared" si="3"/>
        <v>117.45</v>
      </c>
      <c r="N24" s="17">
        <f t="shared" si="2"/>
        <v>117.45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 t="s">
        <v>128</v>
      </c>
      <c r="AA24" s="12" t="s">
        <v>38</v>
      </c>
    </row>
    <row r="25" s="1" customFormat="1" ht="40" customHeight="1" spans="1:27">
      <c r="A25" s="11">
        <v>120</v>
      </c>
      <c r="B25" s="11"/>
      <c r="C25" s="12" t="s">
        <v>31</v>
      </c>
      <c r="D25" s="12" t="s">
        <v>134</v>
      </c>
      <c r="E25" s="12" t="s">
        <v>130</v>
      </c>
      <c r="F25" s="12" t="s">
        <v>135</v>
      </c>
      <c r="G25" s="13" t="s">
        <v>136</v>
      </c>
      <c r="H25" s="12" t="s">
        <v>137</v>
      </c>
      <c r="I25" s="11">
        <v>66.63</v>
      </c>
      <c r="J25" s="17">
        <v>71.36</v>
      </c>
      <c r="K25" s="17">
        <v>3.9</v>
      </c>
      <c r="L25" s="17">
        <f>J25-K25</f>
        <v>67.46</v>
      </c>
      <c r="M25" s="17">
        <f t="shared" si="3"/>
        <v>71.36</v>
      </c>
      <c r="N25" s="17">
        <f t="shared" si="2"/>
        <v>71.36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 t="s">
        <v>128</v>
      </c>
      <c r="AA25" s="12" t="s">
        <v>38</v>
      </c>
    </row>
    <row r="26" s="1" customFormat="1" ht="43" customHeight="1" spans="1:27">
      <c r="A26" s="11">
        <v>121</v>
      </c>
      <c r="B26" s="11"/>
      <c r="C26" s="12" t="s">
        <v>31</v>
      </c>
      <c r="D26" s="12" t="s">
        <v>138</v>
      </c>
      <c r="E26" s="12" t="s">
        <v>139</v>
      </c>
      <c r="F26" s="12" t="s">
        <v>140</v>
      </c>
      <c r="G26" s="13" t="s">
        <v>141</v>
      </c>
      <c r="H26" s="12" t="s">
        <v>142</v>
      </c>
      <c r="I26" s="11">
        <v>91.45</v>
      </c>
      <c r="J26" s="17">
        <v>91.51</v>
      </c>
      <c r="K26" s="17">
        <v>0</v>
      </c>
      <c r="L26" s="17">
        <f>J26-K26</f>
        <v>91.51</v>
      </c>
      <c r="M26" s="17">
        <f t="shared" si="3"/>
        <v>91.51</v>
      </c>
      <c r="N26" s="17">
        <f t="shared" si="2"/>
        <v>91.51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 t="s">
        <v>128</v>
      </c>
      <c r="AA26" s="12" t="s">
        <v>38</v>
      </c>
    </row>
    <row r="27" s="1" customFormat="1" ht="31" customHeight="1" spans="1:27">
      <c r="A27" s="11">
        <v>122</v>
      </c>
      <c r="B27" s="11"/>
      <c r="C27" s="12" t="s">
        <v>31</v>
      </c>
      <c r="D27" s="12" t="s">
        <v>143</v>
      </c>
      <c r="E27" s="12" t="s">
        <v>144</v>
      </c>
      <c r="F27" s="12" t="s">
        <v>145</v>
      </c>
      <c r="G27" s="13" t="s">
        <v>146</v>
      </c>
      <c r="H27" s="12" t="s">
        <v>147</v>
      </c>
      <c r="I27" s="11">
        <v>69.99</v>
      </c>
      <c r="J27" s="17">
        <v>70.5</v>
      </c>
      <c r="K27" s="17">
        <v>5.5</v>
      </c>
      <c r="L27" s="17">
        <f>J27-K27</f>
        <v>65</v>
      </c>
      <c r="M27" s="17">
        <f t="shared" si="3"/>
        <v>70.5</v>
      </c>
      <c r="N27" s="17">
        <f t="shared" si="2"/>
        <v>70.5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 t="s">
        <v>128</v>
      </c>
      <c r="AA27" s="12" t="s">
        <v>38</v>
      </c>
    </row>
    <row r="28" s="1" customFormat="1" ht="30" customHeight="1" spans="1:27">
      <c r="A28" s="11">
        <v>123</v>
      </c>
      <c r="B28" s="11"/>
      <c r="C28" s="12" t="s">
        <v>31</v>
      </c>
      <c r="D28" s="12" t="s">
        <v>148</v>
      </c>
      <c r="E28" s="12" t="s">
        <v>149</v>
      </c>
      <c r="F28" s="12" t="s">
        <v>150</v>
      </c>
      <c r="G28" s="13" t="s">
        <v>151</v>
      </c>
      <c r="H28" s="12" t="s">
        <v>152</v>
      </c>
      <c r="I28" s="11">
        <v>80.02</v>
      </c>
      <c r="J28" s="17">
        <v>79.74</v>
      </c>
      <c r="K28" s="17">
        <v>0</v>
      </c>
      <c r="L28" s="17">
        <v>79.74</v>
      </c>
      <c r="M28" s="17">
        <f>N28+O28+P28+Q28+R28+S28+T28+U28+V28+W28+X28+Y28</f>
        <v>79.74</v>
      </c>
      <c r="N28" s="17">
        <v>79.74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 t="s">
        <v>128</v>
      </c>
      <c r="AA28" s="12" t="s">
        <v>38</v>
      </c>
    </row>
    <row r="29" s="1" customFormat="1" ht="34" customHeight="1" spans="1:27">
      <c r="A29" s="11">
        <v>124</v>
      </c>
      <c r="B29" s="11"/>
      <c r="C29" s="12" t="s">
        <v>31</v>
      </c>
      <c r="D29" s="12" t="s">
        <v>153</v>
      </c>
      <c r="E29" s="12" t="s">
        <v>144</v>
      </c>
      <c r="F29" s="12" t="s">
        <v>154</v>
      </c>
      <c r="G29" s="13" t="s">
        <v>155</v>
      </c>
      <c r="H29" s="12" t="s">
        <v>156</v>
      </c>
      <c r="I29" s="11">
        <v>79.78</v>
      </c>
      <c r="J29" s="17">
        <v>79.8</v>
      </c>
      <c r="K29" s="17">
        <v>0</v>
      </c>
      <c r="L29" s="17">
        <f>J29</f>
        <v>79.8</v>
      </c>
      <c r="M29" s="17">
        <f>J29</f>
        <v>79.8</v>
      </c>
      <c r="N29" s="17">
        <f>J29</f>
        <v>79.8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 t="s">
        <v>128</v>
      </c>
      <c r="AA29" s="12" t="s">
        <v>38</v>
      </c>
    </row>
    <row r="30" s="1" customFormat="1" ht="39" customHeight="1" spans="1:27">
      <c r="A30" s="11">
        <v>125</v>
      </c>
      <c r="B30" s="11"/>
      <c r="C30" s="12" t="s">
        <v>31</v>
      </c>
      <c r="D30" s="12" t="s">
        <v>157</v>
      </c>
      <c r="E30" s="12" t="s">
        <v>108</v>
      </c>
      <c r="F30" s="12" t="s">
        <v>158</v>
      </c>
      <c r="G30" s="13" t="s">
        <v>159</v>
      </c>
      <c r="H30" s="12" t="s">
        <v>160</v>
      </c>
      <c r="I30" s="11">
        <f>78.04+3.09</f>
        <v>81.13</v>
      </c>
      <c r="J30" s="17">
        <v>79.83</v>
      </c>
      <c r="K30" s="17">
        <v>3.09</v>
      </c>
      <c r="L30" s="17">
        <f>J30-K30</f>
        <v>76.74</v>
      </c>
      <c r="M30" s="17">
        <f t="shared" ref="M30:M38" si="4">N30+O30+P30+Q30+R30+S30+T30+U30+V30+W30+X30+Y30</f>
        <v>79.83</v>
      </c>
      <c r="N30" s="17">
        <f>J30</f>
        <v>79.83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 t="s">
        <v>161</v>
      </c>
      <c r="AA30" s="12" t="s">
        <v>118</v>
      </c>
    </row>
    <row r="31" s="1" customFormat="1" ht="40" customHeight="1" spans="1:27">
      <c r="A31" s="11">
        <v>126</v>
      </c>
      <c r="B31" s="11"/>
      <c r="C31" s="12" t="s">
        <v>31</v>
      </c>
      <c r="D31" s="12" t="s">
        <v>162</v>
      </c>
      <c r="E31" s="12" t="s">
        <v>163</v>
      </c>
      <c r="F31" s="12" t="s">
        <v>164</v>
      </c>
      <c r="G31" s="13" t="s">
        <v>165</v>
      </c>
      <c r="H31" s="12" t="s">
        <v>166</v>
      </c>
      <c r="I31" s="11">
        <v>164.06</v>
      </c>
      <c r="J31" s="17">
        <v>166.6</v>
      </c>
      <c r="K31" s="17">
        <v>0</v>
      </c>
      <c r="L31" s="17">
        <v>166.6</v>
      </c>
      <c r="M31" s="17">
        <f t="shared" si="4"/>
        <v>166.6</v>
      </c>
      <c r="N31" s="17">
        <v>166.6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 t="s">
        <v>161</v>
      </c>
      <c r="AA31" s="12" t="s">
        <v>118</v>
      </c>
    </row>
    <row r="32" s="1" customFormat="1" ht="40" customHeight="1" spans="1:27">
      <c r="A32" s="11">
        <v>127</v>
      </c>
      <c r="B32" s="11"/>
      <c r="C32" s="12" t="s">
        <v>167</v>
      </c>
      <c r="D32" s="12" t="s">
        <v>168</v>
      </c>
      <c r="E32" s="12" t="s">
        <v>169</v>
      </c>
      <c r="F32" s="12" t="s">
        <v>170</v>
      </c>
      <c r="G32" s="13" t="s">
        <v>171</v>
      </c>
      <c r="H32" s="12" t="s">
        <v>172</v>
      </c>
      <c r="I32" s="11">
        <v>94.61</v>
      </c>
      <c r="J32" s="17">
        <v>94.08</v>
      </c>
      <c r="K32" s="17">
        <v>0</v>
      </c>
      <c r="L32" s="17">
        <v>94.08</v>
      </c>
      <c r="M32" s="17">
        <f t="shared" si="4"/>
        <v>94.08</v>
      </c>
      <c r="N32" s="17">
        <v>94.08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 t="s">
        <v>37</v>
      </c>
      <c r="AA32" s="12" t="s">
        <v>118</v>
      </c>
    </row>
    <row r="33" s="1" customFormat="1" ht="40" customHeight="1" spans="1:27">
      <c r="A33" s="11">
        <v>128</v>
      </c>
      <c r="B33" s="11"/>
      <c r="C33" s="12" t="s">
        <v>31</v>
      </c>
      <c r="D33" s="12" t="s">
        <v>173</v>
      </c>
      <c r="E33" s="12" t="s">
        <v>174</v>
      </c>
      <c r="F33" s="12" t="s">
        <v>175</v>
      </c>
      <c r="G33" s="13" t="s">
        <v>176</v>
      </c>
      <c r="H33" s="12" t="s">
        <v>177</v>
      </c>
      <c r="I33" s="11">
        <v>174.17</v>
      </c>
      <c r="J33" s="17">
        <v>174.64</v>
      </c>
      <c r="K33" s="17">
        <v>0</v>
      </c>
      <c r="L33" s="17">
        <v>174.64</v>
      </c>
      <c r="M33" s="17">
        <f t="shared" si="4"/>
        <v>174.64</v>
      </c>
      <c r="N33" s="17">
        <v>174.64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 t="s">
        <v>37</v>
      </c>
      <c r="AA33" s="12" t="s">
        <v>118</v>
      </c>
    </row>
    <row r="34" s="1" customFormat="1" ht="40" customHeight="1" spans="1:27">
      <c r="A34" s="11">
        <v>129</v>
      </c>
      <c r="B34" s="11"/>
      <c r="C34" s="12" t="s">
        <v>31</v>
      </c>
      <c r="D34" s="12" t="s">
        <v>178</v>
      </c>
      <c r="E34" s="12" t="s">
        <v>179</v>
      </c>
      <c r="F34" s="12" t="s">
        <v>180</v>
      </c>
      <c r="G34" s="13" t="s">
        <v>181</v>
      </c>
      <c r="H34" s="12" t="s">
        <v>182</v>
      </c>
      <c r="I34" s="11">
        <v>218.03</v>
      </c>
      <c r="J34" s="17">
        <v>218.08</v>
      </c>
      <c r="K34" s="17">
        <v>0</v>
      </c>
      <c r="L34" s="17">
        <v>218.08</v>
      </c>
      <c r="M34" s="17">
        <f t="shared" si="4"/>
        <v>218.08</v>
      </c>
      <c r="N34" s="17">
        <v>218.08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 t="s">
        <v>37</v>
      </c>
      <c r="AA34" s="12" t="s">
        <v>118</v>
      </c>
    </row>
    <row r="35" s="1" customFormat="1" ht="40" customHeight="1" spans="1:27">
      <c r="A35" s="11">
        <v>130</v>
      </c>
      <c r="B35" s="11"/>
      <c r="C35" s="12" t="s">
        <v>31</v>
      </c>
      <c r="D35" s="12" t="s">
        <v>183</v>
      </c>
      <c r="E35" s="12" t="s">
        <v>184</v>
      </c>
      <c r="F35" s="12" t="s">
        <v>185</v>
      </c>
      <c r="G35" s="13" t="s">
        <v>186</v>
      </c>
      <c r="H35" s="12" t="s">
        <v>187</v>
      </c>
      <c r="I35" s="11">
        <v>203.27</v>
      </c>
      <c r="J35" s="17">
        <v>203.2</v>
      </c>
      <c r="K35" s="17">
        <v>0</v>
      </c>
      <c r="L35" s="17">
        <v>203.2</v>
      </c>
      <c r="M35" s="17">
        <f t="shared" si="4"/>
        <v>203.2</v>
      </c>
      <c r="N35" s="17">
        <v>203.2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 t="s">
        <v>37</v>
      </c>
      <c r="AA35" s="12" t="s">
        <v>118</v>
      </c>
    </row>
    <row r="36" s="1" customFormat="1" ht="40" customHeight="1" spans="1:27">
      <c r="A36" s="11">
        <v>131</v>
      </c>
      <c r="B36" s="11"/>
      <c r="C36" s="12" t="s">
        <v>31</v>
      </c>
      <c r="D36" s="12" t="s">
        <v>188</v>
      </c>
      <c r="E36" s="12" t="s">
        <v>184</v>
      </c>
      <c r="F36" s="12" t="s">
        <v>189</v>
      </c>
      <c r="G36" s="13" t="s">
        <v>190</v>
      </c>
      <c r="H36" s="12" t="s">
        <v>191</v>
      </c>
      <c r="I36" s="11">
        <v>115.75</v>
      </c>
      <c r="J36" s="17">
        <v>110.21</v>
      </c>
      <c r="K36" s="17">
        <v>0</v>
      </c>
      <c r="L36" s="17">
        <f>J36</f>
        <v>110.21</v>
      </c>
      <c r="M36" s="17">
        <f t="shared" si="4"/>
        <v>110.21</v>
      </c>
      <c r="N36" s="17">
        <f>L36</f>
        <v>110.21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 t="s">
        <v>37</v>
      </c>
      <c r="AA36" s="12" t="s">
        <v>118</v>
      </c>
    </row>
    <row r="37" s="1" customFormat="1" ht="39" customHeight="1" spans="1:27">
      <c r="A37" s="11">
        <v>132</v>
      </c>
      <c r="B37" s="11"/>
      <c r="C37" s="12" t="s">
        <v>31</v>
      </c>
      <c r="D37" s="12" t="s">
        <v>192</v>
      </c>
      <c r="E37" s="12" t="s">
        <v>193</v>
      </c>
      <c r="F37" s="12" t="s">
        <v>194</v>
      </c>
      <c r="G37" s="13" t="s">
        <v>195</v>
      </c>
      <c r="H37" s="12" t="s">
        <v>156</v>
      </c>
      <c r="I37" s="11">
        <v>204.24</v>
      </c>
      <c r="J37" s="17">
        <v>205.65</v>
      </c>
      <c r="K37" s="17">
        <v>0</v>
      </c>
      <c r="L37" s="17">
        <v>205.65</v>
      </c>
      <c r="M37" s="17">
        <f t="shared" si="4"/>
        <v>205.65</v>
      </c>
      <c r="N37" s="17">
        <v>205.65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 t="s">
        <v>37</v>
      </c>
      <c r="AA37" s="12" t="s">
        <v>118</v>
      </c>
    </row>
    <row r="38" s="1" customFormat="1" ht="39" customHeight="1" spans="1:27">
      <c r="A38" s="11">
        <v>133</v>
      </c>
      <c r="B38" s="11"/>
      <c r="C38" s="12" t="s">
        <v>31</v>
      </c>
      <c r="D38" s="12" t="s">
        <v>196</v>
      </c>
      <c r="E38" s="12" t="s">
        <v>197</v>
      </c>
      <c r="F38" s="12" t="s">
        <v>198</v>
      </c>
      <c r="G38" s="13" t="s">
        <v>199</v>
      </c>
      <c r="H38" s="12" t="s">
        <v>200</v>
      </c>
      <c r="I38" s="11">
        <v>361.42</v>
      </c>
      <c r="J38" s="17">
        <v>362.08</v>
      </c>
      <c r="K38" s="17">
        <v>3.73</v>
      </c>
      <c r="L38" s="17">
        <f>J38-K38</f>
        <v>358.35</v>
      </c>
      <c r="M38" s="17">
        <f t="shared" si="4"/>
        <v>362.08</v>
      </c>
      <c r="N38" s="17">
        <v>362.08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 t="s">
        <v>37</v>
      </c>
      <c r="AA38" s="12" t="s">
        <v>118</v>
      </c>
    </row>
    <row r="39" s="1" customFormat="1" ht="31" customHeight="1" spans="1:27">
      <c r="A39" s="11">
        <v>134</v>
      </c>
      <c r="B39" s="11"/>
      <c r="C39" s="12" t="s">
        <v>31</v>
      </c>
      <c r="D39" s="12" t="s">
        <v>201</v>
      </c>
      <c r="E39" s="12" t="s">
        <v>202</v>
      </c>
      <c r="F39" s="12" t="s">
        <v>203</v>
      </c>
      <c r="G39" s="13" t="s">
        <v>204</v>
      </c>
      <c r="H39" s="12" t="s">
        <v>205</v>
      </c>
      <c r="I39" s="11">
        <v>167.03</v>
      </c>
      <c r="J39" s="17">
        <v>168.4</v>
      </c>
      <c r="K39" s="17">
        <v>0</v>
      </c>
      <c r="L39" s="17">
        <v>168.4</v>
      </c>
      <c r="M39" s="17">
        <f t="shared" ref="M39:M44" si="5">N39+O39</f>
        <v>168.4</v>
      </c>
      <c r="N39" s="17">
        <v>168.4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 t="s">
        <v>37</v>
      </c>
      <c r="AA39" s="12" t="s">
        <v>38</v>
      </c>
    </row>
    <row r="40" s="1" customFormat="1" ht="31" customHeight="1" spans="1:27">
      <c r="A40" s="11">
        <v>135</v>
      </c>
      <c r="B40" s="11"/>
      <c r="C40" s="12" t="s">
        <v>31</v>
      </c>
      <c r="D40" s="12" t="s">
        <v>206</v>
      </c>
      <c r="E40" s="12" t="s">
        <v>207</v>
      </c>
      <c r="F40" s="12" t="s">
        <v>208</v>
      </c>
      <c r="G40" s="13" t="s">
        <v>209</v>
      </c>
      <c r="H40" s="12" t="s">
        <v>210</v>
      </c>
      <c r="I40" s="11">
        <v>84.24</v>
      </c>
      <c r="J40" s="17">
        <v>85.49</v>
      </c>
      <c r="K40" s="17">
        <v>4.2</v>
      </c>
      <c r="L40" s="17">
        <f>J40-K40</f>
        <v>81.29</v>
      </c>
      <c r="M40" s="17">
        <f t="shared" si="5"/>
        <v>85.49</v>
      </c>
      <c r="N40" s="17">
        <v>85.49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 t="s">
        <v>37</v>
      </c>
      <c r="AA40" s="12" t="s">
        <v>38</v>
      </c>
    </row>
    <row r="41" s="1" customFormat="1" ht="31" customHeight="1" spans="1:27">
      <c r="A41" s="11">
        <v>136</v>
      </c>
      <c r="B41" s="11"/>
      <c r="C41" s="12" t="s">
        <v>31</v>
      </c>
      <c r="D41" s="12" t="s">
        <v>211</v>
      </c>
      <c r="E41" s="12" t="s">
        <v>212</v>
      </c>
      <c r="F41" s="12" t="s">
        <v>213</v>
      </c>
      <c r="G41" s="13" t="s">
        <v>214</v>
      </c>
      <c r="H41" s="12" t="s">
        <v>215</v>
      </c>
      <c r="I41" s="11">
        <v>53.82</v>
      </c>
      <c r="J41" s="17">
        <v>54.8</v>
      </c>
      <c r="K41" s="17">
        <v>0</v>
      </c>
      <c r="L41" s="17">
        <f>J41</f>
        <v>54.8</v>
      </c>
      <c r="M41" s="17">
        <f>J41</f>
        <v>54.8</v>
      </c>
      <c r="N41" s="17">
        <f>J41</f>
        <v>54.8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 t="s">
        <v>37</v>
      </c>
      <c r="AA41" s="12" t="s">
        <v>38</v>
      </c>
    </row>
    <row r="42" s="1" customFormat="1" ht="31" customHeight="1" spans="1:27">
      <c r="A42" s="11">
        <v>137</v>
      </c>
      <c r="B42" s="11"/>
      <c r="C42" s="12" t="s">
        <v>31</v>
      </c>
      <c r="D42" s="12" t="s">
        <v>216</v>
      </c>
      <c r="E42" s="12" t="s">
        <v>217</v>
      </c>
      <c r="F42" s="12" t="s">
        <v>218</v>
      </c>
      <c r="G42" s="13" t="s">
        <v>219</v>
      </c>
      <c r="H42" s="12" t="s">
        <v>187</v>
      </c>
      <c r="I42" s="11">
        <v>115.85</v>
      </c>
      <c r="J42" s="17">
        <v>114.9</v>
      </c>
      <c r="K42" s="17">
        <v>3.8</v>
      </c>
      <c r="L42" s="17">
        <f t="shared" ref="L42:L52" si="6">J42-K42</f>
        <v>111.1</v>
      </c>
      <c r="M42" s="17">
        <f t="shared" si="5"/>
        <v>114.9</v>
      </c>
      <c r="N42" s="17">
        <v>114.9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 t="s">
        <v>37</v>
      </c>
      <c r="AA42" s="12" t="s">
        <v>38</v>
      </c>
    </row>
    <row r="43" s="1" customFormat="1" ht="31" customHeight="1" spans="1:27">
      <c r="A43" s="11">
        <v>138</v>
      </c>
      <c r="B43" s="11"/>
      <c r="C43" s="12" t="s">
        <v>31</v>
      </c>
      <c r="D43" s="12" t="s">
        <v>220</v>
      </c>
      <c r="E43" s="12" t="s">
        <v>221</v>
      </c>
      <c r="F43" s="12" t="s">
        <v>222</v>
      </c>
      <c r="G43" s="13" t="s">
        <v>223</v>
      </c>
      <c r="H43" s="12" t="s">
        <v>224</v>
      </c>
      <c r="I43" s="11">
        <v>170.48</v>
      </c>
      <c r="J43" s="17">
        <v>170.48</v>
      </c>
      <c r="K43" s="17">
        <v>4.84</v>
      </c>
      <c r="L43" s="17">
        <f t="shared" si="6"/>
        <v>165.64</v>
      </c>
      <c r="M43" s="17">
        <f t="shared" si="5"/>
        <v>170.48</v>
      </c>
      <c r="N43" s="17">
        <v>170.48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 t="s">
        <v>37</v>
      </c>
      <c r="AA43" s="12" t="s">
        <v>38</v>
      </c>
    </row>
    <row r="44" s="1" customFormat="1" ht="31" customHeight="1" spans="1:27">
      <c r="A44" s="11">
        <v>139</v>
      </c>
      <c r="B44" s="11"/>
      <c r="C44" s="12" t="s">
        <v>31</v>
      </c>
      <c r="D44" s="12" t="s">
        <v>225</v>
      </c>
      <c r="E44" s="12" t="s">
        <v>226</v>
      </c>
      <c r="F44" s="12" t="s">
        <v>227</v>
      </c>
      <c r="G44" s="13" t="s">
        <v>228</v>
      </c>
      <c r="H44" s="12" t="s">
        <v>229</v>
      </c>
      <c r="I44" s="11">
        <v>94.22</v>
      </c>
      <c r="J44" s="17">
        <v>94.43</v>
      </c>
      <c r="K44" s="17">
        <v>7.5</v>
      </c>
      <c r="L44" s="17">
        <f t="shared" si="6"/>
        <v>86.93</v>
      </c>
      <c r="M44" s="17">
        <f t="shared" si="5"/>
        <v>94.43</v>
      </c>
      <c r="N44" s="17">
        <v>94.43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 t="s">
        <v>37</v>
      </c>
      <c r="AA44" s="12" t="s">
        <v>38</v>
      </c>
    </row>
    <row r="45" s="1" customFormat="1" ht="31" customHeight="1" spans="1:27">
      <c r="A45" s="11">
        <v>140</v>
      </c>
      <c r="B45" s="11"/>
      <c r="C45" s="12" t="s">
        <v>31</v>
      </c>
      <c r="D45" s="12" t="s">
        <v>230</v>
      </c>
      <c r="E45" s="12" t="s">
        <v>226</v>
      </c>
      <c r="F45" s="12" t="s">
        <v>231</v>
      </c>
      <c r="G45" s="13" t="s">
        <v>232</v>
      </c>
      <c r="H45" s="12" t="s">
        <v>233</v>
      </c>
      <c r="I45" s="11">
        <v>97.98</v>
      </c>
      <c r="J45" s="17">
        <v>97.99</v>
      </c>
      <c r="K45" s="17">
        <v>3.64</v>
      </c>
      <c r="L45" s="17">
        <f t="shared" si="6"/>
        <v>94.35</v>
      </c>
      <c r="M45" s="17">
        <f t="shared" ref="M41:M46" si="7">N45+O45</f>
        <v>97.99</v>
      </c>
      <c r="N45" s="17">
        <v>97.99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 t="s">
        <v>37</v>
      </c>
      <c r="AA45" s="12" t="s">
        <v>38</v>
      </c>
    </row>
    <row r="46" s="1" customFormat="1" ht="31" customHeight="1" spans="1:27">
      <c r="A46" s="11">
        <v>141</v>
      </c>
      <c r="B46" s="11"/>
      <c r="C46" s="12" t="s">
        <v>31</v>
      </c>
      <c r="D46" s="12" t="s">
        <v>234</v>
      </c>
      <c r="E46" s="12" t="s">
        <v>217</v>
      </c>
      <c r="F46" s="12" t="s">
        <v>235</v>
      </c>
      <c r="G46" s="13" t="s">
        <v>236</v>
      </c>
      <c r="H46" s="12" t="s">
        <v>237</v>
      </c>
      <c r="I46" s="11">
        <v>122.36</v>
      </c>
      <c r="J46" s="17">
        <v>123.32</v>
      </c>
      <c r="K46" s="17">
        <v>3.8</v>
      </c>
      <c r="L46" s="17">
        <f t="shared" si="6"/>
        <v>119.52</v>
      </c>
      <c r="M46" s="17">
        <f t="shared" si="7"/>
        <v>123.32</v>
      </c>
      <c r="N46" s="17">
        <v>123.32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 t="s">
        <v>37</v>
      </c>
      <c r="AA46" s="12" t="s">
        <v>38</v>
      </c>
    </row>
    <row r="47" s="1" customFormat="1" ht="31" customHeight="1" spans="1:27">
      <c r="A47" s="11">
        <v>142</v>
      </c>
      <c r="B47" s="11"/>
      <c r="C47" s="12" t="s">
        <v>31</v>
      </c>
      <c r="D47" s="12" t="s">
        <v>238</v>
      </c>
      <c r="E47" s="12" t="s">
        <v>239</v>
      </c>
      <c r="F47" s="12" t="s">
        <v>240</v>
      </c>
      <c r="G47" s="13" t="s">
        <v>241</v>
      </c>
      <c r="H47" s="12" t="s">
        <v>242</v>
      </c>
      <c r="I47" s="11">
        <v>222.23</v>
      </c>
      <c r="J47" s="17">
        <v>222.89</v>
      </c>
      <c r="K47" s="17">
        <v>6.63</v>
      </c>
      <c r="L47" s="17">
        <f t="shared" si="6"/>
        <v>216.26</v>
      </c>
      <c r="M47" s="17">
        <f t="shared" ref="M47:M53" si="8">J47</f>
        <v>222.89</v>
      </c>
      <c r="N47" s="17">
        <f t="shared" ref="N47:N53" si="9">J47</f>
        <v>222.89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 t="s">
        <v>37</v>
      </c>
      <c r="AA47" s="12" t="s">
        <v>243</v>
      </c>
    </row>
    <row r="48" s="1" customFormat="1" ht="31" customHeight="1" spans="1:27">
      <c r="A48" s="11">
        <v>143</v>
      </c>
      <c r="B48" s="11"/>
      <c r="C48" s="12" t="s">
        <v>31</v>
      </c>
      <c r="D48" s="12" t="s">
        <v>244</v>
      </c>
      <c r="E48" s="12" t="s">
        <v>245</v>
      </c>
      <c r="F48" s="12" t="s">
        <v>246</v>
      </c>
      <c r="G48" s="13" t="s">
        <v>247</v>
      </c>
      <c r="H48" s="12" t="s">
        <v>248</v>
      </c>
      <c r="I48" s="11">
        <v>86.18</v>
      </c>
      <c r="J48" s="17">
        <v>87.11</v>
      </c>
      <c r="K48" s="17">
        <v>4.38</v>
      </c>
      <c r="L48" s="17">
        <f t="shared" si="6"/>
        <v>82.73</v>
      </c>
      <c r="M48" s="17">
        <f t="shared" si="8"/>
        <v>87.11</v>
      </c>
      <c r="N48" s="17">
        <f>M48</f>
        <v>87.11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 t="s">
        <v>37</v>
      </c>
      <c r="AA48" s="12" t="s">
        <v>87</v>
      </c>
    </row>
    <row r="49" s="1" customFormat="1" ht="31" customHeight="1" spans="1:27">
      <c r="A49" s="11">
        <v>144</v>
      </c>
      <c r="B49" s="11"/>
      <c r="C49" s="12" t="s">
        <v>31</v>
      </c>
      <c r="D49" s="12" t="s">
        <v>249</v>
      </c>
      <c r="E49" s="12" t="s">
        <v>250</v>
      </c>
      <c r="F49" s="12" t="s">
        <v>251</v>
      </c>
      <c r="G49" s="13" t="s">
        <v>252</v>
      </c>
      <c r="H49" s="12" t="s">
        <v>253</v>
      </c>
      <c r="I49" s="11">
        <v>67.35</v>
      </c>
      <c r="J49" s="17">
        <v>82.28</v>
      </c>
      <c r="K49" s="17">
        <v>4.87</v>
      </c>
      <c r="L49" s="17">
        <f t="shared" si="6"/>
        <v>77.41</v>
      </c>
      <c r="M49" s="17">
        <f t="shared" si="8"/>
        <v>82.28</v>
      </c>
      <c r="N49" s="17">
        <f t="shared" si="9"/>
        <v>82.28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 t="s">
        <v>37</v>
      </c>
      <c r="AA49" s="12" t="s">
        <v>243</v>
      </c>
    </row>
    <row r="50" s="1" customFormat="1" ht="31" customHeight="1" spans="1:27">
      <c r="A50" s="11">
        <v>145</v>
      </c>
      <c r="B50" s="11"/>
      <c r="C50" s="12" t="s">
        <v>31</v>
      </c>
      <c r="D50" s="12" t="s">
        <v>254</v>
      </c>
      <c r="E50" s="12" t="s">
        <v>255</v>
      </c>
      <c r="F50" s="12" t="s">
        <v>256</v>
      </c>
      <c r="G50" s="13" t="s">
        <v>257</v>
      </c>
      <c r="H50" s="12" t="s">
        <v>258</v>
      </c>
      <c r="I50" s="11">
        <v>150.65</v>
      </c>
      <c r="J50" s="17">
        <v>151.17</v>
      </c>
      <c r="K50" s="17">
        <v>4.05</v>
      </c>
      <c r="L50" s="17">
        <f t="shared" si="6"/>
        <v>147.12</v>
      </c>
      <c r="M50" s="17">
        <f t="shared" si="8"/>
        <v>151.17</v>
      </c>
      <c r="N50" s="17">
        <f t="shared" si="9"/>
        <v>151.17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 t="s">
        <v>37</v>
      </c>
      <c r="AA50" s="12" t="s">
        <v>259</v>
      </c>
    </row>
    <row r="51" s="1" customFormat="1" ht="31" customHeight="1" spans="1:27">
      <c r="A51" s="11">
        <v>146</v>
      </c>
      <c r="B51" s="11"/>
      <c r="C51" s="12" t="s">
        <v>31</v>
      </c>
      <c r="D51" s="12" t="s">
        <v>260</v>
      </c>
      <c r="E51" s="12" t="s">
        <v>261</v>
      </c>
      <c r="F51" s="12" t="s">
        <v>262</v>
      </c>
      <c r="G51" s="13" t="s">
        <v>263</v>
      </c>
      <c r="H51" s="12" t="s">
        <v>264</v>
      </c>
      <c r="I51" s="11">
        <v>110.68</v>
      </c>
      <c r="J51" s="17">
        <v>112.45</v>
      </c>
      <c r="K51" s="17">
        <v>1.99</v>
      </c>
      <c r="L51" s="17">
        <f t="shared" si="6"/>
        <v>110.46</v>
      </c>
      <c r="M51" s="17">
        <f t="shared" si="8"/>
        <v>112.45</v>
      </c>
      <c r="N51" s="17">
        <f t="shared" si="9"/>
        <v>112.45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 t="s">
        <v>37</v>
      </c>
      <c r="AA51" s="12" t="s">
        <v>243</v>
      </c>
    </row>
    <row r="52" s="1" customFormat="1" ht="31" customHeight="1" spans="1:27">
      <c r="A52" s="11">
        <v>147</v>
      </c>
      <c r="B52" s="11"/>
      <c r="C52" s="12" t="s">
        <v>31</v>
      </c>
      <c r="D52" s="12" t="s">
        <v>265</v>
      </c>
      <c r="E52" s="12" t="s">
        <v>245</v>
      </c>
      <c r="F52" s="12" t="s">
        <v>266</v>
      </c>
      <c r="G52" s="13" t="s">
        <v>267</v>
      </c>
      <c r="H52" s="12" t="s">
        <v>268</v>
      </c>
      <c r="I52" s="11">
        <v>137.436</v>
      </c>
      <c r="J52" s="17">
        <v>143.97</v>
      </c>
      <c r="K52" s="17">
        <v>4.7</v>
      </c>
      <c r="L52" s="17">
        <f t="shared" si="6"/>
        <v>139.27</v>
      </c>
      <c r="M52" s="17">
        <f t="shared" si="8"/>
        <v>143.97</v>
      </c>
      <c r="N52" s="17">
        <f t="shared" si="9"/>
        <v>143.97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 t="s">
        <v>37</v>
      </c>
      <c r="AA52" s="12" t="s">
        <v>243</v>
      </c>
    </row>
    <row r="53" s="1" customFormat="1" ht="31" customHeight="1" spans="1:27">
      <c r="A53" s="11">
        <v>148</v>
      </c>
      <c r="B53" s="11"/>
      <c r="C53" s="12" t="s">
        <v>31</v>
      </c>
      <c r="D53" s="12" t="s">
        <v>269</v>
      </c>
      <c r="E53" s="12" t="s">
        <v>270</v>
      </c>
      <c r="F53" s="12" t="s">
        <v>271</v>
      </c>
      <c r="G53" s="13" t="s">
        <v>272</v>
      </c>
      <c r="H53" s="12" t="s">
        <v>273</v>
      </c>
      <c r="I53" s="11">
        <v>95.43</v>
      </c>
      <c r="J53" s="17">
        <v>96.99</v>
      </c>
      <c r="K53" s="17">
        <v>0</v>
      </c>
      <c r="L53" s="17">
        <f t="shared" ref="L53:L58" si="10">J53</f>
        <v>96.99</v>
      </c>
      <c r="M53" s="17">
        <f t="shared" si="8"/>
        <v>96.99</v>
      </c>
      <c r="N53" s="17">
        <f t="shared" si="9"/>
        <v>96.99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 t="s">
        <v>37</v>
      </c>
      <c r="AA53" s="12" t="s">
        <v>87</v>
      </c>
    </row>
    <row r="54" s="1" customFormat="1" ht="31" customHeight="1" spans="1:27">
      <c r="A54" s="11">
        <v>149</v>
      </c>
      <c r="B54" s="11"/>
      <c r="C54" s="12" t="s">
        <v>31</v>
      </c>
      <c r="D54" s="12" t="s">
        <v>274</v>
      </c>
      <c r="E54" s="12" t="s">
        <v>275</v>
      </c>
      <c r="F54" s="12" t="s">
        <v>276</v>
      </c>
      <c r="G54" s="13" t="s">
        <v>277</v>
      </c>
      <c r="H54" s="12" t="s">
        <v>278</v>
      </c>
      <c r="I54" s="11">
        <v>105.32</v>
      </c>
      <c r="J54" s="17">
        <v>115.96</v>
      </c>
      <c r="K54" s="17">
        <v>0</v>
      </c>
      <c r="L54" s="17">
        <v>115.96</v>
      </c>
      <c r="M54" s="17">
        <f>N54+S54</f>
        <v>115.96</v>
      </c>
      <c r="N54" s="17">
        <v>62.35</v>
      </c>
      <c r="O54" s="11"/>
      <c r="P54" s="11"/>
      <c r="Q54" s="11"/>
      <c r="R54" s="11"/>
      <c r="S54" s="11">
        <v>53.61</v>
      </c>
      <c r="T54" s="11"/>
      <c r="U54" s="11"/>
      <c r="V54" s="11"/>
      <c r="W54" s="11"/>
      <c r="X54" s="11"/>
      <c r="Y54" s="11"/>
      <c r="Z54" s="11" t="s">
        <v>37</v>
      </c>
      <c r="AA54" s="12" t="s">
        <v>279</v>
      </c>
    </row>
    <row r="55" s="1" customFormat="1" ht="31" customHeight="1" spans="1:27">
      <c r="A55" s="11">
        <v>150</v>
      </c>
      <c r="B55" s="11"/>
      <c r="C55" s="12" t="s">
        <v>31</v>
      </c>
      <c r="D55" s="12" t="s">
        <v>280</v>
      </c>
      <c r="E55" s="12" t="s">
        <v>281</v>
      </c>
      <c r="F55" s="12" t="s">
        <v>282</v>
      </c>
      <c r="G55" s="13" t="s">
        <v>283</v>
      </c>
      <c r="H55" s="12" t="s">
        <v>284</v>
      </c>
      <c r="I55" s="11">
        <v>204</v>
      </c>
      <c r="J55" s="17">
        <v>204.56</v>
      </c>
      <c r="K55" s="17">
        <v>0</v>
      </c>
      <c r="L55" s="17">
        <f t="shared" si="10"/>
        <v>204.56</v>
      </c>
      <c r="M55" s="17">
        <f t="shared" ref="M55:M60" si="11">J55</f>
        <v>204.56</v>
      </c>
      <c r="N55" s="17">
        <f t="shared" ref="N55:N60" si="12">J55</f>
        <v>204.56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 t="s">
        <v>37</v>
      </c>
      <c r="AA55" s="12" t="s">
        <v>279</v>
      </c>
    </row>
    <row r="56" s="1" customFormat="1" ht="31" customHeight="1" spans="1:27">
      <c r="A56" s="11">
        <v>151</v>
      </c>
      <c r="B56" s="11"/>
      <c r="C56" s="12" t="s">
        <v>31</v>
      </c>
      <c r="D56" s="12" t="s">
        <v>285</v>
      </c>
      <c r="E56" s="12" t="s">
        <v>286</v>
      </c>
      <c r="F56" s="12" t="s">
        <v>287</v>
      </c>
      <c r="G56" s="13" t="s">
        <v>288</v>
      </c>
      <c r="H56" s="12" t="s">
        <v>289</v>
      </c>
      <c r="I56" s="11">
        <v>106.43</v>
      </c>
      <c r="J56" s="17">
        <v>110.86</v>
      </c>
      <c r="K56" s="17">
        <v>0</v>
      </c>
      <c r="L56" s="17">
        <f t="shared" si="10"/>
        <v>110.86</v>
      </c>
      <c r="M56" s="17">
        <f t="shared" si="11"/>
        <v>110.86</v>
      </c>
      <c r="N56" s="17">
        <f t="shared" si="12"/>
        <v>110.86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 t="s">
        <v>37</v>
      </c>
      <c r="AA56" s="12" t="s">
        <v>243</v>
      </c>
    </row>
    <row r="57" s="1" customFormat="1" ht="31" customHeight="1" spans="1:27">
      <c r="A57" s="11">
        <v>152</v>
      </c>
      <c r="B57" s="11"/>
      <c r="C57" s="12" t="s">
        <v>31</v>
      </c>
      <c r="D57" s="12" t="s">
        <v>290</v>
      </c>
      <c r="E57" s="12" t="s">
        <v>291</v>
      </c>
      <c r="F57" s="12" t="s">
        <v>292</v>
      </c>
      <c r="G57" s="13" t="s">
        <v>293</v>
      </c>
      <c r="H57" s="12" t="s">
        <v>294</v>
      </c>
      <c r="I57" s="11">
        <v>316.38</v>
      </c>
      <c r="J57" s="17">
        <v>315.06</v>
      </c>
      <c r="K57" s="17">
        <v>0</v>
      </c>
      <c r="L57" s="17">
        <f t="shared" si="10"/>
        <v>315.06</v>
      </c>
      <c r="M57" s="17">
        <f t="shared" si="11"/>
        <v>315.06</v>
      </c>
      <c r="N57" s="17">
        <f t="shared" si="12"/>
        <v>315.06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 t="s">
        <v>37</v>
      </c>
      <c r="AA57" s="12" t="s">
        <v>243</v>
      </c>
    </row>
    <row r="58" s="1" customFormat="1" ht="31" customHeight="1" spans="1:27">
      <c r="A58" s="11">
        <v>153</v>
      </c>
      <c r="B58" s="11"/>
      <c r="C58" s="12" t="s">
        <v>31</v>
      </c>
      <c r="D58" s="12" t="s">
        <v>295</v>
      </c>
      <c r="E58" s="12" t="s">
        <v>286</v>
      </c>
      <c r="F58" s="12" t="s">
        <v>296</v>
      </c>
      <c r="G58" s="13" t="s">
        <v>297</v>
      </c>
      <c r="H58" s="12" t="s">
        <v>289</v>
      </c>
      <c r="I58" s="11">
        <v>61.81</v>
      </c>
      <c r="J58" s="17">
        <v>61.99</v>
      </c>
      <c r="K58" s="17">
        <v>0</v>
      </c>
      <c r="L58" s="17">
        <f t="shared" si="10"/>
        <v>61.99</v>
      </c>
      <c r="M58" s="17">
        <f t="shared" si="11"/>
        <v>61.99</v>
      </c>
      <c r="N58" s="17">
        <f t="shared" si="12"/>
        <v>61.99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 t="s">
        <v>37</v>
      </c>
      <c r="AA58" s="12" t="s">
        <v>243</v>
      </c>
    </row>
    <row r="59" s="1" customFormat="1" ht="31" customHeight="1" spans="1:27">
      <c r="A59" s="11">
        <v>154</v>
      </c>
      <c r="B59" s="11"/>
      <c r="C59" s="12" t="s">
        <v>31</v>
      </c>
      <c r="D59" s="12" t="s">
        <v>298</v>
      </c>
      <c r="E59" s="12" t="s">
        <v>299</v>
      </c>
      <c r="F59" s="12" t="s">
        <v>300</v>
      </c>
      <c r="G59" s="13" t="s">
        <v>301</v>
      </c>
      <c r="H59" s="12" t="s">
        <v>302</v>
      </c>
      <c r="I59" s="11">
        <v>82.64</v>
      </c>
      <c r="J59" s="17">
        <v>83.89</v>
      </c>
      <c r="K59" s="17">
        <v>0</v>
      </c>
      <c r="L59" s="17">
        <f>J59-K59</f>
        <v>83.89</v>
      </c>
      <c r="M59" s="17">
        <f t="shared" si="11"/>
        <v>83.89</v>
      </c>
      <c r="N59" s="17">
        <f t="shared" si="12"/>
        <v>83.89</v>
      </c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 t="s">
        <v>37</v>
      </c>
      <c r="AA59" s="12" t="s">
        <v>243</v>
      </c>
    </row>
    <row r="60" s="1" customFormat="1" ht="31" customHeight="1" spans="1:27">
      <c r="A60" s="11">
        <v>155</v>
      </c>
      <c r="B60" s="11"/>
      <c r="C60" s="12" t="s">
        <v>31</v>
      </c>
      <c r="D60" s="12" t="s">
        <v>303</v>
      </c>
      <c r="E60" s="12" t="s">
        <v>304</v>
      </c>
      <c r="F60" s="12" t="s">
        <v>305</v>
      </c>
      <c r="G60" s="13" t="s">
        <v>306</v>
      </c>
      <c r="H60" s="12" t="s">
        <v>307</v>
      </c>
      <c r="I60" s="11">
        <v>63.72</v>
      </c>
      <c r="J60" s="17">
        <v>63.67</v>
      </c>
      <c r="K60" s="17">
        <v>4.79</v>
      </c>
      <c r="L60" s="17">
        <f>J60-K60</f>
        <v>58.88</v>
      </c>
      <c r="M60" s="17">
        <f t="shared" si="11"/>
        <v>63.67</v>
      </c>
      <c r="N60" s="17">
        <f t="shared" si="12"/>
        <v>63.67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 t="s">
        <v>37</v>
      </c>
      <c r="AA60" s="12" t="s">
        <v>279</v>
      </c>
    </row>
    <row r="61" s="1" customFormat="1" ht="31" customHeight="1" spans="1:27">
      <c r="A61" s="11" t="s">
        <v>15</v>
      </c>
      <c r="B61" s="11"/>
      <c r="C61" s="11"/>
      <c r="D61" s="11"/>
      <c r="E61" s="11"/>
      <c r="F61" s="11"/>
      <c r="G61" s="11"/>
      <c r="H61" s="11"/>
      <c r="I61" s="11">
        <f t="shared" ref="I61:O61" si="13">SUM(I5:I60)</f>
        <v>7328.98</v>
      </c>
      <c r="J61" s="11">
        <f t="shared" si="13"/>
        <v>7378.49</v>
      </c>
      <c r="K61" s="11">
        <f t="shared" si="13"/>
        <v>113.86</v>
      </c>
      <c r="L61" s="11">
        <f t="shared" si="13"/>
        <v>7264.63</v>
      </c>
      <c r="M61" s="11">
        <f t="shared" si="13"/>
        <v>7378.49</v>
      </c>
      <c r="N61" s="11">
        <f t="shared" si="13"/>
        <v>7104.8</v>
      </c>
      <c r="O61" s="11">
        <f t="shared" si="13"/>
        <v>0</v>
      </c>
      <c r="P61" s="11"/>
      <c r="Q61" s="11">
        <f>SUM(Q5:Q60)</f>
        <v>0</v>
      </c>
      <c r="R61" s="11">
        <f>SUM(R5:R60)</f>
        <v>0</v>
      </c>
      <c r="S61" s="11">
        <f>SUM(S5:S60)</f>
        <v>273.69</v>
      </c>
      <c r="T61" s="11"/>
      <c r="U61" s="11">
        <f>SUM(U5:U60)</f>
        <v>0</v>
      </c>
      <c r="V61" s="11">
        <f>SUM(V5:V60)</f>
        <v>0</v>
      </c>
      <c r="W61" s="11"/>
      <c r="X61" s="11"/>
      <c r="Y61" s="11"/>
      <c r="Z61" s="11"/>
      <c r="AA61" s="11"/>
    </row>
    <row r="62" ht="32" customHeight="1" spans="1:27">
      <c r="A62" s="14" t="s">
        <v>308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70" spans="7:7">
      <c r="G70" s="19"/>
    </row>
  </sheetData>
  <mergeCells count="17">
    <mergeCell ref="A1:AA1"/>
    <mergeCell ref="A2:AA2"/>
    <mergeCell ref="J3:L3"/>
    <mergeCell ref="M3:Y3"/>
    <mergeCell ref="A62:AA62"/>
    <mergeCell ref="A3:A4"/>
    <mergeCell ref="B3:B4"/>
    <mergeCell ref="B5:B60"/>
    <mergeCell ref="C3:C4"/>
    <mergeCell ref="D3:D4"/>
    <mergeCell ref="E3:E4"/>
    <mergeCell ref="F3:F4"/>
    <mergeCell ref="G3:G4"/>
    <mergeCell ref="H3:H4"/>
    <mergeCell ref="I3:I4"/>
    <mergeCell ref="Z3:Z4"/>
    <mergeCell ref="AA3:AA4"/>
  </mergeCells>
  <printOptions horizontalCentered="1" verticalCentered="1"/>
  <pageMargins left="0.503472222222222" right="0.306944444444444" top="0.503472222222222" bottom="0.503472222222222" header="0.298611111111111" footer="0.298611111111111"/>
  <pageSetup paperSize="8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角落里的你</cp:lastModifiedBy>
  <dcterms:created xsi:type="dcterms:W3CDTF">2021-11-25T05:34:00Z</dcterms:created>
  <dcterms:modified xsi:type="dcterms:W3CDTF">2023-01-06T01:38:07Z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208831ACB42141B6B3F70A60ECC7F1D6</vt:lpwstr>
  </property>
</Properties>
</file>