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<sst xmlns="http://schemas.openxmlformats.org/spreadsheetml/2006/main" count="1459" uniqueCount="564">
  <si>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</si>
  <si>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</si>
  <si>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</si>
  <si>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</si>
  <si>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</si>
  <si>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</si>
  <si>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</si>
  <si>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</si>
  <si>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</si>
  <si>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</si>
  <si>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</si>
  <si>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</si>
  <si>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</si>
  <si>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</si>
  <si>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</si>
  <si>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</si>
  <si>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</si>
  <si>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</si>
  <si>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</si>
  <si>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</si>
  <si>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</si>
  <si>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</si>
  <si>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</si>
  <si>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</si>
  <si>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</si>
  <si>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</si>
  <si>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</si>
  <si>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</si>
  <si>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</si>
  <si>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</si>
  <si>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</si>
  <si>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</si>
  <si>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</si>
  <si>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</si>
  <si>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</si>
  <si>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</si>
  <si>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</si>
  <si>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</si>
  <si>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</si>
  <si>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</si>
  <si>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</si>
  <si>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</si>
  <si>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</si>
  <si>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</si>
  <si>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</si>
  <si>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</si>
  <si>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</si>
  <si>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</si>
  <si>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</si>
  <si>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</si>
  <si>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</si>
  <si>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</si>
  <si>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</si>
  <si>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</si>
  <si>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</si>
  <si>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</si>
  <si>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</si>
  <si>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</si>
  <si>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</si>
  <si>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</si>
  <si>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</si>
  <si>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</si>
  <si>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</si>
  <si>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</si>
  <si>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</si>
  <si>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</si>
  <si>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</si>
  <si>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</si>
  <si>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</si>
  <si>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</si>
  <si>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</si>
  <si>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</si>
  <si>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</si>
  <si>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</si>
  <si>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</si>
  <si>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</si>
  <si>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</si>
  <si>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</si>
  <si>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</si>
  <si>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</si>
  <si>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</si>
  <si>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</si>
  <si>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</si>
  <si>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</si>
  <si>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</si>
  <si>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</si>
  <si>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</si>
  <si>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</si>
  <si>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</si>
  <si>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</si>
  <si>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</si>
  <si>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</si>
  <si>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</si>
  <si>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</si>
  <si>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</si>
  <si>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</si>
  <si>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</si>
  <si>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</si>
  <si>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</si>
  <si>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</si>
  <si>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</si>
  <si>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</si>
  <si>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</si>
  <si>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</si>
  <si>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</si>
  <si>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</si>
  <si>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</si>
  <si>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</si>
  <si>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</si>
  <si>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</si>
  <si>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</si>
  <si>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</si>
  <si>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</si>
  <si>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</si>
  <si>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</si>
  <si>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</si>
  <si>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</si>
  <si>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</si>
  <si>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</si>
  <si>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</si>
  <si>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</si>
  <si>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</si>
  <si>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</si>
  <si>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</si>
  <si>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</si>
  <si>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</si>
  <si>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</si>
  <si>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</si>
  <si>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</si>
  <si>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</si>
  <si>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</si>
  <si>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</si>
  <si>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</si>
  <si>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</si>
  <si>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</si>
  <si>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</si>
  <si>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</si>
  <si>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</si>
  <si>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</si>
  <si>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</si>
  <si>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</si>
  <si>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</si>
  <si>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</si>
  <si>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</si>
  <si>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</si>
  <si>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</si>
  <si>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</si>
  <si>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</si>
  <si>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</si>
  <si>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</si>
  <si>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</si>
  <si>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</si>
  <si>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</si>
  <si>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</si>
  <si>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</si>
  <si>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</si>
  <si>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</si>
  <si>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</si>
  <si>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</si>
  <si>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</si>
  <si>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</si>
  <si>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</si>
  <si>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</si>
  <si>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</si>
  <si>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</si>
  <si>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</si>
  <si>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</si>
  <si>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</si>
  <si>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</si>
  <si>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</si>
  <si>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</si>
  <si>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</si>
  <si>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</si>
  <si>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</si>
  <si>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</si>
  <si>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</si>
  <si>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</si>
  <si>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</si>
  <si>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</si>
  <si>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</si>
  <si>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</si>
  <si>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</si>
  <si>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</si>
  <si>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</si>
  <si>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</si>
  <si>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</si>
  <si>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</si>
  <si>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</si>
  <si>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</si>
  <si>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</si>
  <si>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</si>
  <si>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</si>
  <si>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</si>
  <si>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</si>
  <si>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</si>
  <si>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</si>
  <si>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</si>
  <si>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</si>
  <si>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</si>
  <si>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</si>
  <si>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</si>
  <si>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</si>
  <si>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</si>
  <si>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</si>
  <si>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</si>
  <si>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</si>
  <si>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</si>
  <si>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</si>
  <si>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</si>
  <si>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</si>
  <si>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</si>
  <si>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</si>
  <si>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</si>
  <si>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</si>
  <si>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</si>
  <si>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</si>
  <si>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</si>
  <si>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</si>
  <si>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</si>
  <si>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</si>
  <si>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</si>
  <si>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</si>
  <si>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</si>
  <si>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</si>
  <si>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</si>
  <si>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</si>
  <si>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</si>
  <si>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</si>
  <si>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</si>
  <si>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</si>
  <si>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</si>
  <si>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</si>
  <si>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</si>
  <si>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</si>
  <si>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</si>
  <si>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</si>
  <si>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</si>
  <si>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</si>
  <si>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</si>
  <si>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</si>
  <si>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</si>
  <si>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</si>
  <si>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</si>
  <si>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</si>
  <si>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</si>
  <si>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</si>
  <si>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</si>
  <si>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</si>
  <si>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</si>
  <si>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</si>
  <si>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</si>
  <si>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</si>
  <si>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</si>
  <si>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</si>
  <si>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</si>
  <si>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</si>
  <si>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</si>
  <si>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</si>
  <si>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</si>
  <si>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</si>
  <si>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</si>
  <si>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</si>
  <si>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</si>
  <si>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</si>
  <si>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</si>
  <si>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</si>
  <si>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</si>
  <si>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</si>
  <si>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</si>
  <si>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</si>
  <si>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</si>
  <si>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</si>
  <si>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</si>
  <si>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</si>
  <si>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</si>
  <si>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</si>
  <si>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</si>
  <si>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</si>
  <si>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</si>
  <si>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</si>
  <si>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</si>
  <si>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</si>
  <si>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</si>
  <si>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</si>
  <si>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</si>
  <si>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</si>
  <si>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</si>
  <si>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</si>
  <si>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</si>
  <si>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</si>
  <si>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</si>
  <si>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</si>
  <si>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</si>
  <si>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</si>
  <si>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</si>
  <si>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</si>
  <si>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</si>
  <si>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</si>
  <si>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</si>
  <si>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</si>
  <si>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</si>
  <si>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</si>
  <si>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</si>
  <si>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</si>
  <si>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</si>
  <si>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</si>
  <si>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</si>
  <si>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</si>
  <si>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</si>
  <si>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</si>
  <si>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</si>
  <si>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</si>
  <si>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重庆市梁平区聚奎镇卫生院财政拨款收支总表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</si>
  <si>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</si>
  <si>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</si>
  <si>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</si>
  <si>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</si>
  <si>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</si>
  <si>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</si>
  <si>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</si>
  <si>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</si>
  <si>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</si>
  <si>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</si>
  <si>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</si>
  <si>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</si>
  <si>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</si>
  <si>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</si>
  <si>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</si>
  <si>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</si>
  <si>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</si>
  <si>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</si>
  <si>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</si>
  <si>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</si>
  <si>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</si>
  <si>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</si>
  <si>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</si>
  <si>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</si>
  <si>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</si>
  <si>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</si>
  <si>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重庆市梁平区聚奎镇卫生院一般公共预算财政拨款支出预算表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</si>
  <si>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</si>
  <si>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</si>
  <si>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</si>
  <si>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</si>
  <si>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</si>
  <si>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</si>
  <si>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</si>
  <si>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</si>
  <si>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</si>
  <si>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</si>
  <si>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</si>
  <si>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</si>
  <si>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</si>
  <si>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</si>
  <si>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</si>
  <si>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2080599</t>
  </si>
  <si>
    <t xml:space="preserve">  其他行政事业单位养老支出</t>
  </si>
  <si>
    <t>20899</t>
  </si>
  <si>
    <t>其他社会保障和就业支出</t>
  </si>
  <si>
    <t xml:space="preserve">  2089999</t>
  </si>
  <si>
    <t xml:space="preserve">  其他社会保障和就业支出</t>
  </si>
  <si>
    <t>210</t>
  </si>
  <si>
    <t>卫生健康支出</t>
  </si>
  <si>
    <t xml:space="preserve"> 21003</t>
  </si>
  <si>
    <t xml:space="preserve"> 基层医疗卫生机构</t>
  </si>
  <si>
    <t xml:space="preserve">  2100302</t>
  </si>
  <si>
    <t xml:space="preserve">  乡镇卫生院</t>
  </si>
  <si>
    <t xml:space="preserve"> 21011</t>
  </si>
  <si>
    <t xml:space="preserve"> 行政事业单位医疗</t>
  </si>
  <si>
    <t xml:space="preserve">  2101102</t>
  </si>
  <si>
    <t xml:space="preserve">  事业单位医疗</t>
  </si>
  <si>
    <t>221</t>
  </si>
  <si>
    <t xml:space="preserve"> 22102</t>
  </si>
  <si>
    <t xml:space="preserve"> 住房改革支出</t>
  </si>
  <si>
    <t xml:space="preserve">  2210201</t>
  </si>
  <si>
    <t xml:space="preserve">  住房公积金</t>
  </si>
  <si>
    <t>备注：本表反映2021年当年一般公共预算财政拨款支出情况。</t>
  </si>
  <si>
    <t>附件3-3</t>
  </si>
  <si>
    <t>重庆市梁平区聚奎镇卫生院一般公共预算财政拨款基本支出预算表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</si>
  <si>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</si>
  <si>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</si>
  <si>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</si>
  <si>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</si>
  <si>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</si>
  <si>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</si>
  <si>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</si>
  <si>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</si>
  <si>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</si>
  <si>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</si>
  <si>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</si>
  <si>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</si>
  <si>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</si>
  <si>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</si>
  <si>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</si>
  <si>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</si>
  <si>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</si>
  <si>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</si>
  <si>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</si>
  <si>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</si>
  <si>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</si>
  <si>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</si>
  <si>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</si>
  <si>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</si>
  <si>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</si>
  <si>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</si>
  <si>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</si>
  <si>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</si>
  <si>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</si>
  <si>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</si>
  <si>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</si>
  <si>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</si>
  <si>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</si>
  <si>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</si>
  <si>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</si>
  <si>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</si>
  <si>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</si>
  <si>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</si>
  <si>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</si>
  <si>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</si>
  <si>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</si>
  <si>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</si>
  <si>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</si>
  <si>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</si>
  <si>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</si>
  <si>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</si>
  <si>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</si>
  <si>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</si>
  <si>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</si>
  <si>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</si>
  <si>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</si>
  <si>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</si>
  <si>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</si>
  <si>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</si>
  <si>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</si>
  <si>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</si>
  <si>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</si>
  <si>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</si>
  <si>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</si>
  <si>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</si>
  <si>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</si>
  <si>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</si>
  <si>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</si>
  <si>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</si>
  <si>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</si>
  <si>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</si>
  <si>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</si>
  <si>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</si>
  <si>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</si>
  <si>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</si>
  <si>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</si>
  <si>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</si>
  <si>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</si>
  <si>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</si>
  <si>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</si>
  <si>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</si>
  <si>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</si>
  <si>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</si>
  <si>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</si>
  <si>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</si>
  <si>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</si>
  <si>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</si>
  <si>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</si>
  <si>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</si>
  <si>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</si>
  <si>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</si>
  <si>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</si>
  <si>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</si>
  <si>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</si>
  <si>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</si>
  <si>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</si>
  <si>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</si>
  <si>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</si>
  <si>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</si>
  <si>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</si>
  <si>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</si>
  <si>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</si>
  <si>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</si>
  <si>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</si>
  <si>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</si>
  <si>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</si>
  <si>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</si>
  <si>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</si>
  <si>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</si>
  <si>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</si>
  <si>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重庆市梁平区聚奎镇卫生院一般公共预算“三公”经费支出表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</si>
  <si>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</si>
  <si>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</si>
  <si>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</si>
  <si>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</si>
  <si>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</si>
  <si>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</si>
  <si>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</si>
  <si>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重庆市梁平区聚奎镇卫生院政府性基金预算支出表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</si>
  <si>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</si>
  <si>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</si>
  <si>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</si>
  <si>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</si>
  <si>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</si>
  <si>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</si>
  <si>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</si>
  <si>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</si>
  <si>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</si>
  <si>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</si>
  <si>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</si>
  <si>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</si>
  <si>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重庆市梁平区聚奎镇卫生院部门收支总表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</si>
  <si>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</si>
  <si>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</si>
  <si>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</si>
  <si>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</si>
  <si>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</si>
  <si>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</si>
  <si>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</si>
  <si>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</si>
  <si>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</si>
  <si>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</si>
  <si>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</si>
  <si>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</si>
  <si>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</si>
  <si>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</si>
  <si>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</si>
  <si>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</si>
  <si>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</si>
  <si>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</si>
  <si>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</si>
  <si>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</si>
  <si>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重庆市梁平区聚奎镇卫生院部门收入总表</t>
  </si>
  <si>
    <t>科目</t>
  </si>
  <si>
    <t>非教育收费收入预算</t>
  </si>
  <si>
    <t>教育收费预算收入</t>
  </si>
  <si>
    <t>附件3-8</t>
  </si>
  <si>
    <t>重庆市梁平区聚奎镇卫生院部门支出总表</t>
  </si>
  <si>
    <t>上缴上级支出</t>
  </si>
  <si>
    <t>事业单位经营支出</t>
  </si>
  <si>
    <t>对下级单位补助支出</t>
  </si>
  <si>
    <t>附件3-9</t>
  </si>
  <si>
    <t>重庆市梁平区聚奎镇卫生院政府采购预算明细表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</si>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</sst>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16" borderId="16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9" fontId="14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15" fillId="0" borderId="1" xfId="51" applyFill="1" applyBorder="1"/>
    <xf numFmtId="49" fontId="9" fillId="0" borderId="1" xfId="51" applyNumberFormat="1" applyFont="1" applyFill="1" applyBorder="1" applyAlignment="1" applyProtection="1">
      <alignment horizontal="right" vertical="center"/>
    </xf>
    <xf numFmtId="0" fontId="15" fillId="0" borderId="1" xfId="51" applyBorder="1"/>
    <xf numFmtId="0" fontId="15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5" xfId="51" applyFont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9" fontId="14" fillId="0" borderId="1" xfId="51" applyNumberFormat="1" applyFont="1" applyFill="1" applyBorder="1" applyAlignment="1" applyProtection="1">
      <alignment horizontal="left" vertical="center"/>
    </xf>
    <xf numFmtId="49" fontId="9" fillId="0" borderId="1" xfId="51" applyNumberFormat="1" applyFont="1" applyFill="1" applyBorder="1" applyAlignment="1" applyProtection="1">
      <alignment horizontal="left" vertical="center"/>
    </xf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9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9" fillId="0" borderId="4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2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2" borderId="1" xfId="51" applyNumberFormat="1" applyFon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2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2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" fontId="9" fillId="2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49" fontId="15" fillId="0" borderId="0" xfId="51" applyNumberFormat="1"/>
    <xf numFmtId="49" fontId="6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Alignment="1">
      <alignment horizontal="centerContinuous"/>
    </xf>
    <xf numFmtId="49" fontId="20" fillId="0" borderId="0" xfId="51" applyNumberFormat="1" applyFont="1" applyFill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4" fillId="0" borderId="7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9" fontId="14" fillId="0" borderId="1" xfId="51" applyNumberFormat="1" applyFont="1" applyFill="1" applyBorder="1" applyAlignment="1" applyProtection="1">
      <alignment horizontal="right" vertical="center"/>
    </xf>
    <xf numFmtId="4" fontId="9" fillId="2" borderId="1" xfId="51" applyNumberFormat="1" applyFont="1" applyFill="1" applyBorder="1" applyAlignment="1" applyProtection="1">
      <alignment horizontal="right" vertical="center"/>
    </xf>
    <xf numFmtId="49" fontId="8" fillId="0" borderId="0" xfId="51" applyNumberFormat="1" applyFont="1" applyFill="1"/>
    <xf numFmtId="49" fontId="15" fillId="0" borderId="0" xfId="51" applyNumberFormat="1" applyFill="1"/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2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2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Border="1" applyAlignment="1">
      <alignment horizontal="left" vertical="center" wrapText="1"/>
    </xf>
    <xf numFmtId="4" fontId="9" fillId="2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2" borderId="1" xfId="50" applyNumberFormat="1" applyFont="1" applyFill="1" applyBorder="1" applyAlignment="1" applyProtection="1">
      <alignment horizontal="right" vertical="center"/>
    </xf>
    <xf numFmtId="4" fontId="9" fillId="2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2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5" hidden="1" customWidth="1"/>
    <col min="2" max="2" width="15.375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75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2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2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2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2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2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2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2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2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2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2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2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2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2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2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2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2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2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2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2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2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2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2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2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2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2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2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2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2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2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2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2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2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2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2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2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2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2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2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2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2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2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2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2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2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2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2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2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2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2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2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2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2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2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2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2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2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2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2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2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2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2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2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2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2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2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2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2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2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2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2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2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2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2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2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2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2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2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2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2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2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2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2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2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2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2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2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2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2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2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2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2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2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2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2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2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2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2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2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2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2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2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2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2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2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2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2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2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2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2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2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2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2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2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2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2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2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2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2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2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2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2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2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2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2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2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2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2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2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2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2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2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2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2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2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2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2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2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2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2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2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2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2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2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2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2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2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2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2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2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2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2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2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2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2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2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2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2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2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2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2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2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2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2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2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2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2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2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2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2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2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2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2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2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2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2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2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2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2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2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2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2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2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2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2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2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2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2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2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2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2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2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2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2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2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2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2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2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2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2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2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2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2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2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2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2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2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2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2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2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2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2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2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2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2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2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2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2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2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2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2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2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2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2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2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2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2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2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2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2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2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2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2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2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2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2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2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2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2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2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2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2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2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2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2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2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2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2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2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2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2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2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2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2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2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2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R8" sqref="R8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20.5" style="148" customWidth="1"/>
    <col min="4" max="7" width="19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12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160">
        <f>SUM(B8:B10)</f>
        <v>315.91</v>
      </c>
      <c r="C7" s="161" t="s">
        <v>323</v>
      </c>
      <c r="D7" s="162">
        <f>SUM(E7:G7)</f>
        <v>315.91</v>
      </c>
      <c r="E7" s="162">
        <f>SUM(E8:E14)</f>
        <v>315.91</v>
      </c>
      <c r="F7" s="162">
        <f t="shared" ref="F7:G7" si="0">SUM(F8:F14)</f>
        <v>0</v>
      </c>
      <c r="G7" s="162">
        <f t="shared" si="0"/>
        <v>0</v>
      </c>
    </row>
    <row r="8" s="147" customFormat="1" customHeight="1" spans="1:7">
      <c r="A8" s="163" t="s">
        <v>324</v>
      </c>
      <c r="B8" s="164">
        <v>315.91</v>
      </c>
      <c r="C8" s="165" t="s">
        <v>325</v>
      </c>
      <c r="D8" s="166">
        <f>SUM(E8:G8)</f>
        <v>0</v>
      </c>
      <c r="E8" s="167"/>
      <c r="F8" s="167"/>
      <c r="G8" s="167"/>
    </row>
    <row r="9" s="147" customFormat="1" customHeight="1" spans="1:7">
      <c r="A9" s="163" t="s">
        <v>326</v>
      </c>
      <c r="B9" s="168"/>
      <c r="C9" s="165" t="s">
        <v>327</v>
      </c>
      <c r="D9" s="166">
        <f t="shared" ref="D9:D14" si="1">SUM(E9:G9)</f>
        <v>0</v>
      </c>
      <c r="E9" s="167"/>
      <c r="F9" s="167"/>
      <c r="G9" s="167"/>
    </row>
    <row r="10" s="147" customFormat="1" customHeight="1" spans="1:7">
      <c r="A10" s="169" t="s">
        <v>328</v>
      </c>
      <c r="B10" s="170"/>
      <c r="C10" s="171" t="s">
        <v>329</v>
      </c>
      <c r="D10" s="166">
        <f t="shared" si="1"/>
        <v>94.77</v>
      </c>
      <c r="E10" s="167">
        <v>94.77</v>
      </c>
      <c r="F10" s="167"/>
      <c r="G10" s="167"/>
    </row>
    <row r="11" s="147" customFormat="1" customHeight="1" spans="1:7">
      <c r="A11" s="172" t="s">
        <v>330</v>
      </c>
      <c r="B11" s="160">
        <f>SUM(B12:B14)</f>
        <v>0</v>
      </c>
      <c r="C11" s="173" t="s">
        <v>331</v>
      </c>
      <c r="D11" s="166">
        <f t="shared" si="1"/>
        <v>198.35</v>
      </c>
      <c r="E11" s="167">
        <v>198.35</v>
      </c>
      <c r="F11" s="167"/>
      <c r="G11" s="167"/>
    </row>
    <row r="12" s="147" customFormat="1" customHeight="1" spans="1:7">
      <c r="A12" s="169" t="s">
        <v>324</v>
      </c>
      <c r="B12" s="164"/>
      <c r="C12" s="171" t="s">
        <v>332</v>
      </c>
      <c r="D12" s="166">
        <f t="shared" si="1"/>
        <v>0</v>
      </c>
      <c r="E12" s="167"/>
      <c r="F12" s="167"/>
      <c r="G12" s="167"/>
    </row>
    <row r="13" s="147" customFormat="1" customHeight="1" spans="1:7">
      <c r="A13" s="169" t="s">
        <v>326</v>
      </c>
      <c r="B13" s="168"/>
      <c r="C13" s="171" t="s">
        <v>333</v>
      </c>
      <c r="D13" s="166">
        <f t="shared" si="1"/>
        <v>0</v>
      </c>
      <c r="E13" s="167"/>
      <c r="F13" s="167"/>
      <c r="G13" s="167"/>
    </row>
    <row r="14" s="147" customFormat="1" customHeight="1" spans="1:13">
      <c r="A14" s="163" t="s">
        <v>328</v>
      </c>
      <c r="B14" s="170"/>
      <c r="C14" s="171" t="s">
        <v>334</v>
      </c>
      <c r="D14" s="166">
        <f t="shared" si="1"/>
        <v>22.79</v>
      </c>
      <c r="E14" s="167">
        <v>22.79</v>
      </c>
      <c r="F14" s="167"/>
      <c r="G14" s="167"/>
      <c r="M14" s="184"/>
    </row>
    <row r="15" s="147" customFormat="1" customHeight="1" spans="1:7">
      <c r="A15" s="172"/>
      <c r="B15" s="174"/>
      <c r="C15" s="175"/>
      <c r="D15" s="176"/>
      <c r="E15" s="176"/>
      <c r="F15" s="176"/>
      <c r="G15" s="176"/>
    </row>
    <row r="16" s="147" customFormat="1" customHeight="1" spans="1:7">
      <c r="A16" s="172"/>
      <c r="B16" s="174"/>
      <c r="C16" s="174" t="s">
        <v>335</v>
      </c>
      <c r="D16" s="177">
        <f>E16+F16+G16</f>
        <v>0</v>
      </c>
      <c r="E16" s="178">
        <f>B8+B12-E7</f>
        <v>0</v>
      </c>
      <c r="F16" s="178">
        <f>B9+B13-F7</f>
        <v>0</v>
      </c>
      <c r="G16" s="178">
        <f>B10+B14-G7</f>
        <v>0</v>
      </c>
    </row>
    <row r="17" s="147" customFormat="1" customHeight="1" spans="1:7">
      <c r="A17" s="172"/>
      <c r="B17" s="174"/>
      <c r="C17" s="174"/>
      <c r="D17" s="179"/>
      <c r="E17" s="179"/>
      <c r="F17" s="179"/>
      <c r="G17" s="180"/>
    </row>
    <row r="18" s="147" customFormat="1" customHeight="1" spans="1:7">
      <c r="A18" s="172" t="s">
        <v>336</v>
      </c>
      <c r="B18" s="181">
        <f>SUM(B7,B11)</f>
        <v>315.91</v>
      </c>
      <c r="C18" s="182" t="s">
        <v>337</v>
      </c>
      <c r="D18" s="178">
        <f>SUM(E18:G18)</f>
        <v>315.91</v>
      </c>
      <c r="E18" s="178">
        <f>SUM(E7,E16)</f>
        <v>315.91</v>
      </c>
      <c r="F18" s="178">
        <f t="shared" ref="F18:G18" si="2">SUM(F7,F16)</f>
        <v>0</v>
      </c>
      <c r="G18" s="178">
        <f t="shared" si="2"/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D22" sqref="D22"/>
    </sheetView>
  </sheetViews>
  <sheetFormatPr defaultColWidth="6.875" defaultRowHeight="12.75" customHeight="1" outlineLevelCol="4"/>
  <cols>
    <col min="1" max="1" width="10.25" style="134" customWidth="1"/>
    <col min="2" max="2" width="36.6583333333333" style="134" customWidth="1"/>
    <col min="3" max="3" width="28.875" style="33" customWidth="1"/>
    <col min="4" max="4" width="20.5" style="33" customWidth="1"/>
    <col min="5" max="5" width="23.8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ht="20.1" customHeight="1" spans="1:1">
      <c r="A1" s="135" t="s">
        <v>338</v>
      </c>
    </row>
    <row r="2" ht="36" customHeight="1" spans="1:5">
      <c r="A2" s="128" t="s">
        <v>339</v>
      </c>
      <c r="B2" s="136"/>
      <c r="C2" s="106"/>
      <c r="D2" s="106"/>
      <c r="E2" s="106"/>
    </row>
    <row r="3" ht="20.1" customHeight="1" spans="1:5">
      <c r="A3" s="137"/>
      <c r="B3" s="136"/>
      <c r="C3" s="106"/>
      <c r="D3" s="106"/>
      <c r="E3" s="106"/>
    </row>
    <row r="4" ht="20.1" customHeight="1" spans="1:5">
      <c r="A4" s="138"/>
      <c r="B4" s="139"/>
      <c r="C4" s="41"/>
      <c r="D4" s="41"/>
      <c r="E4" s="140" t="s">
        <v>313</v>
      </c>
    </row>
    <row r="5" ht="20.1" customHeight="1" spans="1:5">
      <c r="A5" s="60" t="s">
        <v>340</v>
      </c>
      <c r="B5" s="60"/>
      <c r="C5" s="60" t="s">
        <v>341</v>
      </c>
      <c r="D5" s="60"/>
      <c r="E5" s="60"/>
    </row>
    <row r="6" ht="20.1" customHeight="1" spans="1:5">
      <c r="A6" s="141" t="s">
        <v>342</v>
      </c>
      <c r="B6" s="141" t="s">
        <v>343</v>
      </c>
      <c r="C6" s="79" t="s">
        <v>344</v>
      </c>
      <c r="D6" s="79" t="s">
        <v>345</v>
      </c>
      <c r="E6" s="79" t="s">
        <v>346</v>
      </c>
    </row>
    <row r="7" ht="20.1" customHeight="1" spans="1:5">
      <c r="A7" s="45" t="s">
        <v>318</v>
      </c>
      <c r="B7" s="46"/>
      <c r="C7" s="142">
        <f t="shared" ref="C7:C22" si="0">SUM(D7:E7)</f>
        <v>315.91</v>
      </c>
      <c r="D7" s="142">
        <f>D8+D15+D20</f>
        <v>315.91</v>
      </c>
      <c r="E7" s="142"/>
    </row>
    <row r="8" ht="20.1" customHeight="1" spans="1:5">
      <c r="A8" s="143" t="s">
        <v>347</v>
      </c>
      <c r="B8" s="66" t="s">
        <v>348</v>
      </c>
      <c r="C8" s="144">
        <f t="shared" si="0"/>
        <v>70.04</v>
      </c>
      <c r="D8" s="144">
        <f>D9+D13</f>
        <v>70.04</v>
      </c>
      <c r="E8" s="144">
        <f>E9+E13</f>
        <v>0</v>
      </c>
    </row>
    <row r="9" ht="20.1" customHeight="1" spans="1:5">
      <c r="A9" s="54" t="s">
        <v>349</v>
      </c>
      <c r="B9" s="67" t="s">
        <v>350</v>
      </c>
      <c r="C9" s="144">
        <f t="shared" si="0"/>
        <v>68.52</v>
      </c>
      <c r="D9" s="144">
        <f>SUM(D10:D12)</f>
        <v>68.52</v>
      </c>
      <c r="E9" s="144">
        <f>SUM(E10:E12)</f>
        <v>0</v>
      </c>
    </row>
    <row r="10" ht="20.1" customHeight="1" spans="1:5">
      <c r="A10" s="54" t="s">
        <v>351</v>
      </c>
      <c r="B10" s="67" t="s">
        <v>352</v>
      </c>
      <c r="C10" s="144">
        <f t="shared" si="0"/>
        <v>30.39</v>
      </c>
      <c r="D10" s="142">
        <v>30.39</v>
      </c>
      <c r="E10" s="142"/>
    </row>
    <row r="11" ht="20.1" customHeight="1" spans="1:5">
      <c r="A11" s="54" t="s">
        <v>353</v>
      </c>
      <c r="B11" s="67" t="s">
        <v>354</v>
      </c>
      <c r="C11" s="144">
        <f t="shared" si="0"/>
        <v>16.13</v>
      </c>
      <c r="D11" s="142">
        <v>16.13</v>
      </c>
      <c r="E11" s="142"/>
    </row>
    <row r="12" ht="20.1" customHeight="1" spans="1:5">
      <c r="A12" s="54" t="s">
        <v>355</v>
      </c>
      <c r="B12" s="67" t="s">
        <v>356</v>
      </c>
      <c r="C12" s="144">
        <f t="shared" si="0"/>
        <v>22</v>
      </c>
      <c r="D12" s="142">
        <v>22</v>
      </c>
      <c r="E12" s="142"/>
    </row>
    <row r="13" ht="20.1" customHeight="1" spans="1:5">
      <c r="A13" s="143" t="s">
        <v>357</v>
      </c>
      <c r="B13" s="66" t="s">
        <v>358</v>
      </c>
      <c r="C13" s="144">
        <f t="shared" si="0"/>
        <v>1.52</v>
      </c>
      <c r="D13" s="144">
        <f>SUM(D14)</f>
        <v>1.52</v>
      </c>
      <c r="E13" s="144">
        <f>SUM(E14)</f>
        <v>0</v>
      </c>
    </row>
    <row r="14" ht="20.1" customHeight="1" spans="1:5">
      <c r="A14" s="54" t="s">
        <v>359</v>
      </c>
      <c r="B14" s="67" t="s">
        <v>360</v>
      </c>
      <c r="C14" s="144">
        <f t="shared" si="0"/>
        <v>1.52</v>
      </c>
      <c r="D14" s="142">
        <v>1.52</v>
      </c>
      <c r="E14" s="142"/>
    </row>
    <row r="15" ht="20.1" customHeight="1" spans="1:5">
      <c r="A15" s="143" t="s">
        <v>361</v>
      </c>
      <c r="B15" s="66" t="s">
        <v>362</v>
      </c>
      <c r="C15" s="144">
        <f t="shared" si="0"/>
        <v>223.08</v>
      </c>
      <c r="D15" s="144">
        <f>D18+D16</f>
        <v>223.08</v>
      </c>
      <c r="E15" s="144">
        <f>SUM(E16:E19)</f>
        <v>0</v>
      </c>
    </row>
    <row r="16" ht="20.1" customHeight="1" spans="1:5">
      <c r="A16" s="54" t="s">
        <v>363</v>
      </c>
      <c r="B16" s="67" t="s">
        <v>364</v>
      </c>
      <c r="C16" s="144">
        <f t="shared" si="0"/>
        <v>198.35</v>
      </c>
      <c r="D16" s="144">
        <f>SUM(D17)</f>
        <v>198.35</v>
      </c>
      <c r="E16" s="144">
        <f>SUM(E17)</f>
        <v>0</v>
      </c>
    </row>
    <row r="17" ht="20.1" customHeight="1" spans="1:5">
      <c r="A17" s="54" t="s">
        <v>365</v>
      </c>
      <c r="B17" s="51" t="s">
        <v>366</v>
      </c>
      <c r="C17" s="144">
        <f t="shared" si="0"/>
        <v>198.35</v>
      </c>
      <c r="D17" s="142">
        <v>198.35</v>
      </c>
      <c r="E17" s="142"/>
    </row>
    <row r="18" ht="20.1" customHeight="1" spans="1:5">
      <c r="A18" s="54" t="s">
        <v>367</v>
      </c>
      <c r="B18" s="51" t="s">
        <v>368</v>
      </c>
      <c r="C18" s="144">
        <f t="shared" si="0"/>
        <v>24.73</v>
      </c>
      <c r="D18" s="144">
        <f>SUM(D19)</f>
        <v>24.73</v>
      </c>
      <c r="E18" s="144">
        <f>SUM(E19)</f>
        <v>0</v>
      </c>
    </row>
    <row r="19" ht="20.1" customHeight="1" spans="1:5">
      <c r="A19" s="54" t="s">
        <v>369</v>
      </c>
      <c r="B19" s="51" t="s">
        <v>370</v>
      </c>
      <c r="C19" s="144">
        <f t="shared" si="0"/>
        <v>24.73</v>
      </c>
      <c r="D19" s="142">
        <v>24.73</v>
      </c>
      <c r="E19" s="142"/>
    </row>
    <row r="20" ht="20.1" customHeight="1" spans="1:5">
      <c r="A20" s="143" t="s">
        <v>371</v>
      </c>
      <c r="B20" s="48" t="s">
        <v>334</v>
      </c>
      <c r="C20" s="144">
        <f t="shared" si="0"/>
        <v>22.79</v>
      </c>
      <c r="D20" s="144">
        <f>SUM(D21)</f>
        <v>22.79</v>
      </c>
      <c r="E20" s="144">
        <f>SUM(E21)</f>
        <v>0</v>
      </c>
    </row>
    <row r="21" ht="20.1" customHeight="1" spans="1:5">
      <c r="A21" s="54" t="s">
        <v>372</v>
      </c>
      <c r="B21" s="51" t="s">
        <v>373</v>
      </c>
      <c r="C21" s="144">
        <f t="shared" si="0"/>
        <v>22.79</v>
      </c>
      <c r="D21" s="144">
        <f>SUM(D22)</f>
        <v>22.79</v>
      </c>
      <c r="E21" s="144">
        <f>SUM(E22)</f>
        <v>0</v>
      </c>
    </row>
    <row r="22" ht="20.1" customHeight="1" spans="1:5">
      <c r="A22" s="54" t="s">
        <v>374</v>
      </c>
      <c r="B22" s="51" t="s">
        <v>375</v>
      </c>
      <c r="C22" s="144">
        <f t="shared" si="0"/>
        <v>22.79</v>
      </c>
      <c r="D22" s="142">
        <v>22.79</v>
      </c>
      <c r="E22" s="142"/>
    </row>
    <row r="23" ht="20.1" customHeight="1" spans="1:5">
      <c r="A23" s="145" t="s">
        <v>376</v>
      </c>
      <c r="B23" s="146"/>
      <c r="C23" s="35"/>
      <c r="D23" s="35"/>
      <c r="E23" s="35"/>
    </row>
    <row r="24" customHeight="1" spans="1:5">
      <c r="A24" s="145"/>
      <c r="B24" s="146"/>
      <c r="C24" s="35"/>
      <c r="D24" s="35"/>
      <c r="E24" s="35"/>
    </row>
    <row r="25" customHeight="1" spans="1:5">
      <c r="A25" s="146"/>
      <c r="B25" s="146"/>
      <c r="C25" s="35"/>
      <c r="D25" s="35"/>
      <c r="E25" s="35"/>
    </row>
    <row r="26" customHeight="1" spans="1:5">
      <c r="A26" s="146"/>
      <c r="B26" s="146"/>
      <c r="C26" s="35"/>
      <c r="D26" s="35"/>
      <c r="E26" s="35"/>
    </row>
    <row r="27" customHeight="1" spans="1:5">
      <c r="A27" s="146"/>
      <c r="B27" s="146"/>
      <c r="D27" s="35"/>
      <c r="E27" s="35"/>
    </row>
    <row r="28" customHeight="1" spans="1:5">
      <c r="A28" s="146"/>
      <c r="B28" s="146"/>
      <c r="D28" s="35"/>
      <c r="E28" s="35"/>
    </row>
    <row r="29" s="35" customFormat="1" customHeight="1" spans="1:2">
      <c r="A29" s="146"/>
      <c r="B29" s="146"/>
    </row>
    <row r="30" customHeight="1" spans="1:2">
      <c r="A30" s="146"/>
      <c r="B30" s="146"/>
    </row>
    <row r="31" customHeight="1" spans="1:4">
      <c r="A31" s="146"/>
      <c r="B31" s="146"/>
      <c r="D31" s="35"/>
    </row>
    <row r="32" customHeight="1" spans="1:2">
      <c r="A32" s="146"/>
      <c r="B32" s="146"/>
    </row>
    <row r="33" customHeight="1" spans="1:2">
      <c r="A33" s="146"/>
      <c r="B33" s="146"/>
    </row>
    <row r="34" customHeight="1" spans="2:3">
      <c r="B34" s="146"/>
      <c r="C34" s="35"/>
    </row>
    <row r="36" customHeight="1" spans="1:1">
      <c r="A36" s="146"/>
    </row>
    <row r="38" customHeight="1" spans="2:2">
      <c r="B38" s="146"/>
    </row>
    <row r="39" customHeight="1" spans="2:2">
      <c r="B39" s="146"/>
    </row>
  </sheetData>
  <mergeCells count="3"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T15" sqref="T15"/>
    </sheetView>
  </sheetViews>
  <sheetFormatPr defaultColWidth="6.875" defaultRowHeight="20.1" customHeight="1"/>
  <cols>
    <col min="1" max="1" width="14.5" style="33" customWidth="1"/>
    <col min="2" max="2" width="33.375" style="33" customWidth="1"/>
    <col min="3" max="4" width="20.625" style="33" customWidth="1"/>
    <col min="5" max="5" width="29.0083333333333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customHeight="1" spans="1:5">
      <c r="A1" s="34" t="s">
        <v>377</v>
      </c>
      <c r="E1" s="127"/>
    </row>
    <row r="2" ht="44.25" customHeight="1" spans="1:5">
      <c r="A2" s="128" t="s">
        <v>378</v>
      </c>
      <c r="B2" s="129"/>
      <c r="C2" s="129"/>
      <c r="D2" s="129"/>
      <c r="E2" s="129"/>
    </row>
    <row r="3" customHeight="1" spans="1:5">
      <c r="A3" s="129"/>
      <c r="B3" s="129"/>
      <c r="C3" s="129"/>
      <c r="D3" s="129"/>
      <c r="E3" s="129"/>
    </row>
    <row r="4" s="116" customFormat="1" customHeight="1" spans="1:5">
      <c r="A4" s="42"/>
      <c r="B4" s="41"/>
      <c r="C4" s="41"/>
      <c r="D4" s="41"/>
      <c r="E4" s="130" t="s">
        <v>313</v>
      </c>
    </row>
    <row r="5" s="116" customFormat="1" customHeight="1" spans="1:5">
      <c r="A5" s="60" t="s">
        <v>379</v>
      </c>
      <c r="B5" s="60"/>
      <c r="C5" s="60" t="s">
        <v>380</v>
      </c>
      <c r="D5" s="60"/>
      <c r="E5" s="60"/>
    </row>
    <row r="6" s="116" customFormat="1" customHeight="1" spans="1:5">
      <c r="A6" s="60" t="s">
        <v>342</v>
      </c>
      <c r="B6" s="60" t="s">
        <v>343</v>
      </c>
      <c r="C6" s="60" t="s">
        <v>318</v>
      </c>
      <c r="D6" s="60" t="s">
        <v>381</v>
      </c>
      <c r="E6" s="60" t="s">
        <v>382</v>
      </c>
    </row>
    <row r="7" s="116" customFormat="1" customHeight="1" spans="1:10">
      <c r="A7" s="45" t="s">
        <v>383</v>
      </c>
      <c r="B7" s="46"/>
      <c r="C7" s="50">
        <f>SUM(C8,C21,C50)</f>
        <v>315.91</v>
      </c>
      <c r="D7" s="50">
        <f>SUM(D8,D21,D50)</f>
        <v>315.91</v>
      </c>
      <c r="E7" s="50">
        <f t="shared" ref="D7:E7" si="0">SUM(E8,E21,E50)</f>
        <v>0</v>
      </c>
      <c r="J7" s="104"/>
    </row>
    <row r="8" s="116" customFormat="1" customHeight="1" spans="1:7">
      <c r="A8" s="51" t="s">
        <v>384</v>
      </c>
      <c r="B8" s="52" t="s">
        <v>385</v>
      </c>
      <c r="C8" s="50">
        <f>SUM(D8:E8)</f>
        <v>293.91</v>
      </c>
      <c r="D8" s="131">
        <f>SUM(D9:D20)</f>
        <v>293.91</v>
      </c>
      <c r="E8" s="131">
        <f>SUM(E9:E20)</f>
        <v>0</v>
      </c>
      <c r="G8" s="104"/>
    </row>
    <row r="9" s="116" customFormat="1" customHeight="1" spans="1:11">
      <c r="A9" s="51" t="s">
        <v>386</v>
      </c>
      <c r="B9" s="52" t="s">
        <v>387</v>
      </c>
      <c r="C9" s="50">
        <f>SUM(D9:E9)</f>
        <v>94.97</v>
      </c>
      <c r="D9" s="47">
        <v>94.97</v>
      </c>
      <c r="E9" s="47"/>
      <c r="F9" s="104"/>
      <c r="G9" s="104"/>
      <c r="K9" s="104"/>
    </row>
    <row r="10" s="116" customFormat="1" customHeight="1" spans="1:8">
      <c r="A10" s="51" t="s">
        <v>388</v>
      </c>
      <c r="B10" s="52" t="s">
        <v>389</v>
      </c>
      <c r="C10" s="50">
        <f t="shared" ref="C10:C57" si="1">SUM(D10:E10)</f>
        <v>0</v>
      </c>
      <c r="D10" s="47"/>
      <c r="E10" s="47"/>
      <c r="F10" s="104"/>
      <c r="H10" s="104"/>
    </row>
    <row r="11" s="116" customFormat="1" customHeight="1" spans="1:8">
      <c r="A11" s="51" t="s">
        <v>390</v>
      </c>
      <c r="B11" s="52" t="s">
        <v>391</v>
      </c>
      <c r="C11" s="50">
        <f t="shared" si="1"/>
        <v>4.33</v>
      </c>
      <c r="D11" s="47">
        <v>4.33</v>
      </c>
      <c r="E11" s="47"/>
      <c r="F11" s="104"/>
      <c r="H11" s="104"/>
    </row>
    <row r="12" s="116" customFormat="1" customHeight="1" spans="1:8">
      <c r="A12" s="51" t="s">
        <v>392</v>
      </c>
      <c r="B12" s="52" t="s">
        <v>393</v>
      </c>
      <c r="C12" s="50">
        <f t="shared" si="1"/>
        <v>90.65</v>
      </c>
      <c r="D12" s="47">
        <v>90.65</v>
      </c>
      <c r="E12" s="47"/>
      <c r="F12" s="104"/>
      <c r="G12" s="104"/>
      <c r="H12" s="104"/>
    </row>
    <row r="13" s="116" customFormat="1" customHeight="1" spans="1:10">
      <c r="A13" s="51" t="s">
        <v>394</v>
      </c>
      <c r="B13" s="52" t="s">
        <v>395</v>
      </c>
      <c r="C13" s="50">
        <f t="shared" si="1"/>
        <v>30.39</v>
      </c>
      <c r="D13" s="47">
        <v>30.39</v>
      </c>
      <c r="E13" s="47"/>
      <c r="F13" s="104"/>
      <c r="J13" s="104"/>
    </row>
    <row r="14" s="116" customFormat="1" customHeight="1" spans="1:11">
      <c r="A14" s="51" t="s">
        <v>396</v>
      </c>
      <c r="B14" s="52" t="s">
        <v>397</v>
      </c>
      <c r="C14" s="50">
        <f t="shared" si="1"/>
        <v>16.13</v>
      </c>
      <c r="D14" s="47">
        <v>16.13</v>
      </c>
      <c r="E14" s="47"/>
      <c r="F14" s="104"/>
      <c r="G14" s="104"/>
      <c r="K14" s="104"/>
    </row>
    <row r="15" s="116" customFormat="1" customHeight="1" spans="1:11">
      <c r="A15" s="51" t="s">
        <v>398</v>
      </c>
      <c r="B15" s="52" t="s">
        <v>399</v>
      </c>
      <c r="C15" s="50">
        <f t="shared" si="1"/>
        <v>24.73</v>
      </c>
      <c r="D15" s="47">
        <v>24.73</v>
      </c>
      <c r="E15" s="47"/>
      <c r="F15" s="104"/>
      <c r="G15" s="104"/>
      <c r="H15" s="104"/>
      <c r="K15" s="104"/>
    </row>
    <row r="16" s="116" customFormat="1" customHeight="1" spans="1:11">
      <c r="A16" s="51" t="s">
        <v>400</v>
      </c>
      <c r="B16" s="52" t="s">
        <v>401</v>
      </c>
      <c r="C16" s="50">
        <f t="shared" si="1"/>
        <v>0</v>
      </c>
      <c r="D16" s="47"/>
      <c r="E16" s="47"/>
      <c r="F16" s="104"/>
      <c r="G16" s="104"/>
      <c r="K16" s="104"/>
    </row>
    <row r="17" s="116" customFormat="1" customHeight="1" spans="1:11">
      <c r="A17" s="51" t="s">
        <v>402</v>
      </c>
      <c r="B17" s="52" t="s">
        <v>403</v>
      </c>
      <c r="C17" s="50">
        <f t="shared" si="1"/>
        <v>1.52</v>
      </c>
      <c r="D17" s="47">
        <v>1.52</v>
      </c>
      <c r="E17" s="47"/>
      <c r="F17" s="104"/>
      <c r="G17" s="104"/>
      <c r="K17" s="104"/>
    </row>
    <row r="18" s="116" customFormat="1" customHeight="1" spans="1:11">
      <c r="A18" s="51" t="s">
        <v>404</v>
      </c>
      <c r="B18" s="52" t="s">
        <v>375</v>
      </c>
      <c r="C18" s="50">
        <f t="shared" si="1"/>
        <v>22.79</v>
      </c>
      <c r="D18" s="47">
        <v>22.79</v>
      </c>
      <c r="E18" s="47"/>
      <c r="F18" s="104"/>
      <c r="G18" s="104"/>
      <c r="K18" s="104"/>
    </row>
    <row r="19" s="116" customFormat="1" customHeight="1" spans="1:11">
      <c r="A19" s="51" t="s">
        <v>405</v>
      </c>
      <c r="B19" s="52" t="s">
        <v>406</v>
      </c>
      <c r="C19" s="50">
        <f t="shared" si="1"/>
        <v>0</v>
      </c>
      <c r="D19" s="47"/>
      <c r="E19" s="47"/>
      <c r="F19" s="104"/>
      <c r="G19" s="104"/>
      <c r="I19" s="104"/>
      <c r="K19" s="104"/>
    </row>
    <row r="20" s="116" customFormat="1" customHeight="1" spans="1:11">
      <c r="A20" s="51" t="s">
        <v>407</v>
      </c>
      <c r="B20" s="52" t="s">
        <v>408</v>
      </c>
      <c r="C20" s="50">
        <f t="shared" si="1"/>
        <v>8.4</v>
      </c>
      <c r="D20" s="47">
        <v>8.4</v>
      </c>
      <c r="E20" s="47"/>
      <c r="F20" s="104"/>
      <c r="G20" s="104"/>
      <c r="K20" s="104"/>
    </row>
    <row r="21" s="116" customFormat="1" customHeight="1" spans="1:7">
      <c r="A21" s="51" t="s">
        <v>409</v>
      </c>
      <c r="B21" s="52" t="s">
        <v>410</v>
      </c>
      <c r="C21" s="50">
        <f t="shared" si="1"/>
        <v>0</v>
      </c>
      <c r="D21" s="131">
        <f>SUM(D22:D49)</f>
        <v>0</v>
      </c>
      <c r="E21" s="131">
        <f>SUM(E22:E49)</f>
        <v>0</v>
      </c>
      <c r="F21" s="104"/>
      <c r="G21" s="104"/>
    </row>
    <row r="22" s="116" customFormat="1" customHeight="1" spans="1:14">
      <c r="A22" s="51" t="s">
        <v>411</v>
      </c>
      <c r="B22" s="132" t="s">
        <v>412</v>
      </c>
      <c r="C22" s="50">
        <f t="shared" si="1"/>
        <v>0</v>
      </c>
      <c r="D22" s="47"/>
      <c r="E22" s="47"/>
      <c r="F22" s="104"/>
      <c r="G22" s="104"/>
      <c r="H22" s="104"/>
      <c r="N22" s="104"/>
    </row>
    <row r="23" s="116" customFormat="1" customHeight="1" spans="1:7">
      <c r="A23" s="51" t="s">
        <v>413</v>
      </c>
      <c r="B23" s="133" t="s">
        <v>414</v>
      </c>
      <c r="C23" s="50">
        <f t="shared" si="1"/>
        <v>0</v>
      </c>
      <c r="D23" s="47"/>
      <c r="E23" s="47"/>
      <c r="F23" s="104"/>
      <c r="G23" s="104"/>
    </row>
    <row r="24" s="116" customFormat="1" customHeight="1" spans="1:10">
      <c r="A24" s="51" t="s">
        <v>415</v>
      </c>
      <c r="B24" s="133" t="s">
        <v>416</v>
      </c>
      <c r="C24" s="50">
        <f t="shared" si="1"/>
        <v>0</v>
      </c>
      <c r="D24" s="47"/>
      <c r="E24" s="47"/>
      <c r="F24" s="104"/>
      <c r="H24" s="104"/>
      <c r="J24" s="104"/>
    </row>
    <row r="25" s="116" customFormat="1" customHeight="1" spans="1:8">
      <c r="A25" s="51" t="s">
        <v>417</v>
      </c>
      <c r="B25" s="133" t="s">
        <v>418</v>
      </c>
      <c r="C25" s="50">
        <f t="shared" si="1"/>
        <v>0</v>
      </c>
      <c r="D25" s="47"/>
      <c r="E25" s="47"/>
      <c r="F25" s="104"/>
      <c r="G25" s="104"/>
      <c r="H25" s="104"/>
    </row>
    <row r="26" s="116" customFormat="1" customHeight="1" spans="1:6">
      <c r="A26" s="51" t="s">
        <v>419</v>
      </c>
      <c r="B26" s="133" t="s">
        <v>420</v>
      </c>
      <c r="C26" s="50">
        <f t="shared" si="1"/>
        <v>0</v>
      </c>
      <c r="D26" s="47"/>
      <c r="E26" s="47"/>
      <c r="F26" s="104"/>
    </row>
    <row r="27" s="116" customFormat="1" customHeight="1" spans="1:12">
      <c r="A27" s="51" t="s">
        <v>421</v>
      </c>
      <c r="B27" s="133" t="s">
        <v>422</v>
      </c>
      <c r="C27" s="50">
        <f t="shared" si="1"/>
        <v>0</v>
      </c>
      <c r="D27" s="47"/>
      <c r="E27" s="47"/>
      <c r="F27" s="104"/>
      <c r="G27" s="104"/>
      <c r="I27" s="104"/>
      <c r="L27" s="104"/>
    </row>
    <row r="28" s="116" customFormat="1" customHeight="1" spans="1:8">
      <c r="A28" s="51" t="s">
        <v>423</v>
      </c>
      <c r="B28" s="133" t="s">
        <v>424</v>
      </c>
      <c r="C28" s="50">
        <f t="shared" si="1"/>
        <v>0</v>
      </c>
      <c r="D28" s="47"/>
      <c r="E28" s="47"/>
      <c r="F28" s="104"/>
      <c r="G28" s="104"/>
      <c r="H28" s="104"/>
    </row>
    <row r="29" s="116" customFormat="1" customHeight="1" spans="1:7">
      <c r="A29" s="51" t="s">
        <v>425</v>
      </c>
      <c r="B29" s="133" t="s">
        <v>426</v>
      </c>
      <c r="C29" s="50">
        <f t="shared" si="1"/>
        <v>0</v>
      </c>
      <c r="D29" s="47"/>
      <c r="E29" s="47"/>
      <c r="F29" s="104"/>
      <c r="G29" s="104"/>
    </row>
    <row r="30" s="116" customFormat="1" customHeight="1" spans="1:7">
      <c r="A30" s="51" t="s">
        <v>427</v>
      </c>
      <c r="B30" s="133" t="s">
        <v>428</v>
      </c>
      <c r="C30" s="50">
        <f t="shared" si="1"/>
        <v>0</v>
      </c>
      <c r="D30" s="47"/>
      <c r="E30" s="47"/>
      <c r="F30" s="104"/>
      <c r="G30" s="104"/>
    </row>
    <row r="31" s="116" customFormat="1" customHeight="1" spans="1:7">
      <c r="A31" s="51" t="s">
        <v>429</v>
      </c>
      <c r="B31" s="132" t="s">
        <v>430</v>
      </c>
      <c r="C31" s="50">
        <f t="shared" si="1"/>
        <v>0</v>
      </c>
      <c r="D31" s="47"/>
      <c r="E31" s="47"/>
      <c r="F31" s="104"/>
      <c r="G31" s="104"/>
    </row>
    <row r="32" s="116" customFormat="1" customHeight="1" spans="1:16">
      <c r="A32" s="51" t="s">
        <v>431</v>
      </c>
      <c r="B32" s="132" t="s">
        <v>432</v>
      </c>
      <c r="C32" s="50">
        <f t="shared" si="1"/>
        <v>0</v>
      </c>
      <c r="D32" s="47"/>
      <c r="E32" s="47"/>
      <c r="F32" s="104"/>
      <c r="G32" s="104"/>
      <c r="P32" s="104"/>
    </row>
    <row r="33" s="116" customFormat="1" customHeight="1" spans="1:11">
      <c r="A33" s="51" t="s">
        <v>433</v>
      </c>
      <c r="B33" s="133" t="s">
        <v>434</v>
      </c>
      <c r="C33" s="50">
        <f t="shared" si="1"/>
        <v>0</v>
      </c>
      <c r="D33" s="47"/>
      <c r="E33" s="47"/>
      <c r="F33" s="104"/>
      <c r="G33" s="104"/>
      <c r="H33" s="104"/>
      <c r="K33" s="104"/>
    </row>
    <row r="34" s="116" customFormat="1" customHeight="1" spans="1:9">
      <c r="A34" s="51" t="s">
        <v>435</v>
      </c>
      <c r="B34" s="133" t="s">
        <v>436</v>
      </c>
      <c r="C34" s="50">
        <f t="shared" si="1"/>
        <v>0</v>
      </c>
      <c r="D34" s="47"/>
      <c r="E34" s="47"/>
      <c r="F34" s="104"/>
      <c r="G34" s="104"/>
      <c r="H34" s="104"/>
      <c r="I34" s="104"/>
    </row>
    <row r="35" s="116" customFormat="1" customHeight="1" spans="1:10">
      <c r="A35" s="51" t="s">
        <v>437</v>
      </c>
      <c r="B35" s="133" t="s">
        <v>438</v>
      </c>
      <c r="C35" s="50">
        <f t="shared" si="1"/>
        <v>0</v>
      </c>
      <c r="D35" s="47"/>
      <c r="E35" s="47"/>
      <c r="F35" s="104"/>
      <c r="G35" s="104"/>
      <c r="H35" s="104"/>
      <c r="I35" s="104"/>
      <c r="J35" s="104"/>
    </row>
    <row r="36" s="116" customFormat="1" customHeight="1" spans="1:8">
      <c r="A36" s="51" t="s">
        <v>439</v>
      </c>
      <c r="B36" s="133" t="s">
        <v>440</v>
      </c>
      <c r="C36" s="50">
        <f t="shared" si="1"/>
        <v>0</v>
      </c>
      <c r="D36" s="47"/>
      <c r="E36" s="47"/>
      <c r="F36" s="104"/>
      <c r="G36" s="104"/>
      <c r="H36" s="104"/>
    </row>
    <row r="37" s="116" customFormat="1" customHeight="1" spans="1:9">
      <c r="A37" s="51" t="s">
        <v>441</v>
      </c>
      <c r="B37" s="133" t="s">
        <v>442</v>
      </c>
      <c r="C37" s="50">
        <f t="shared" si="1"/>
        <v>0</v>
      </c>
      <c r="D37" s="47"/>
      <c r="E37" s="47"/>
      <c r="F37" s="104"/>
      <c r="I37" s="104"/>
    </row>
    <row r="38" s="116" customFormat="1" customHeight="1" spans="1:8">
      <c r="A38" s="51" t="s">
        <v>443</v>
      </c>
      <c r="B38" s="133" t="s">
        <v>444</v>
      </c>
      <c r="C38" s="50">
        <f t="shared" si="1"/>
        <v>0</v>
      </c>
      <c r="D38" s="47"/>
      <c r="E38" s="47"/>
      <c r="F38" s="104"/>
      <c r="G38" s="104"/>
      <c r="H38" s="104"/>
    </row>
    <row r="39" s="116" customFormat="1" customHeight="1" spans="1:6">
      <c r="A39" s="51" t="s">
        <v>445</v>
      </c>
      <c r="B39" s="133" t="s">
        <v>446</v>
      </c>
      <c r="C39" s="50">
        <f t="shared" si="1"/>
        <v>0</v>
      </c>
      <c r="D39" s="47"/>
      <c r="E39" s="47"/>
      <c r="F39" s="104"/>
    </row>
    <row r="40" s="116" customFormat="1" customHeight="1" spans="1:8">
      <c r="A40" s="51" t="s">
        <v>447</v>
      </c>
      <c r="B40" s="133" t="s">
        <v>448</v>
      </c>
      <c r="C40" s="50">
        <f t="shared" si="1"/>
        <v>0</v>
      </c>
      <c r="D40" s="47"/>
      <c r="E40" s="47"/>
      <c r="F40" s="104"/>
      <c r="G40" s="104"/>
      <c r="H40" s="104"/>
    </row>
    <row r="41" s="116" customFormat="1" customHeight="1" spans="1:8">
      <c r="A41" s="51" t="s">
        <v>449</v>
      </c>
      <c r="B41" s="133" t="s">
        <v>450</v>
      </c>
      <c r="C41" s="50">
        <f t="shared" si="1"/>
        <v>0</v>
      </c>
      <c r="D41" s="47"/>
      <c r="E41" s="47"/>
      <c r="F41" s="104"/>
      <c r="G41" s="104"/>
      <c r="H41" s="104"/>
    </row>
    <row r="42" s="116" customFormat="1" customHeight="1" spans="1:19">
      <c r="A42" s="51" t="s">
        <v>451</v>
      </c>
      <c r="B42" s="133" t="s">
        <v>452</v>
      </c>
      <c r="C42" s="50">
        <f t="shared" si="1"/>
        <v>0</v>
      </c>
      <c r="D42" s="47"/>
      <c r="E42" s="47"/>
      <c r="F42" s="104"/>
      <c r="G42" s="104"/>
      <c r="J42" s="104"/>
      <c r="S42" s="104"/>
    </row>
    <row r="43" s="116" customFormat="1" customHeight="1" spans="1:7">
      <c r="A43" s="51" t="s">
        <v>453</v>
      </c>
      <c r="B43" s="133" t="s">
        <v>454</v>
      </c>
      <c r="C43" s="50">
        <f t="shared" si="1"/>
        <v>0</v>
      </c>
      <c r="D43" s="47"/>
      <c r="E43" s="47"/>
      <c r="F43" s="104"/>
      <c r="G43" s="104"/>
    </row>
    <row r="44" s="116" customFormat="1" customHeight="1" spans="1:9">
      <c r="A44" s="51" t="s">
        <v>455</v>
      </c>
      <c r="B44" s="132" t="s">
        <v>456</v>
      </c>
      <c r="C44" s="50">
        <f t="shared" si="1"/>
        <v>0</v>
      </c>
      <c r="D44" s="47"/>
      <c r="E44" s="47"/>
      <c r="F44" s="104"/>
      <c r="G44" s="104"/>
      <c r="H44" s="104"/>
      <c r="I44" s="104"/>
    </row>
    <row r="45" s="116" customFormat="1" customHeight="1" spans="1:7">
      <c r="A45" s="51" t="s">
        <v>457</v>
      </c>
      <c r="B45" s="133" t="s">
        <v>458</v>
      </c>
      <c r="C45" s="50">
        <f t="shared" si="1"/>
        <v>0</v>
      </c>
      <c r="D45" s="47"/>
      <c r="E45" s="47"/>
      <c r="F45" s="104"/>
      <c r="G45" s="104"/>
    </row>
    <row r="46" s="116" customFormat="1" customHeight="1" spans="1:16">
      <c r="A46" s="51" t="s">
        <v>459</v>
      </c>
      <c r="B46" s="133" t="s">
        <v>460</v>
      </c>
      <c r="C46" s="50">
        <f t="shared" si="1"/>
        <v>0</v>
      </c>
      <c r="D46" s="47"/>
      <c r="E46" s="47"/>
      <c r="F46" s="104"/>
      <c r="G46" s="104"/>
      <c r="I46" s="104"/>
      <c r="P46" s="104"/>
    </row>
    <row r="47" s="116" customFormat="1" customHeight="1" spans="1:16">
      <c r="A47" s="51" t="s">
        <v>461</v>
      </c>
      <c r="B47" s="133" t="s">
        <v>462</v>
      </c>
      <c r="C47" s="50">
        <f t="shared" si="1"/>
        <v>0</v>
      </c>
      <c r="D47" s="47"/>
      <c r="E47" s="47"/>
      <c r="F47" s="104"/>
      <c r="G47" s="104"/>
      <c r="H47" s="104"/>
      <c r="P47" s="104"/>
    </row>
    <row r="48" s="116" customFormat="1" customHeight="1" spans="1:10">
      <c r="A48" s="51" t="s">
        <v>463</v>
      </c>
      <c r="B48" s="133" t="s">
        <v>464</v>
      </c>
      <c r="C48" s="50">
        <f t="shared" si="1"/>
        <v>0</v>
      </c>
      <c r="D48" s="47"/>
      <c r="E48" s="47"/>
      <c r="F48" s="104"/>
      <c r="G48" s="104"/>
      <c r="H48" s="104"/>
      <c r="J48" s="104"/>
    </row>
    <row r="49" s="116" customFormat="1" customHeight="1" spans="1:9">
      <c r="A49" s="51" t="s">
        <v>465</v>
      </c>
      <c r="B49" s="133" t="s">
        <v>466</v>
      </c>
      <c r="C49" s="50">
        <f t="shared" si="1"/>
        <v>0</v>
      </c>
      <c r="D49" s="47"/>
      <c r="E49" s="47"/>
      <c r="F49" s="104"/>
      <c r="G49" s="104"/>
      <c r="H49" s="104"/>
      <c r="I49" s="104"/>
    </row>
    <row r="50" s="116" customFormat="1" customHeight="1" spans="1:8">
      <c r="A50" s="51" t="s">
        <v>467</v>
      </c>
      <c r="B50" s="52" t="s">
        <v>468</v>
      </c>
      <c r="C50" s="50">
        <f t="shared" si="1"/>
        <v>22</v>
      </c>
      <c r="D50" s="131">
        <f>SUM(D51:D57)</f>
        <v>22</v>
      </c>
      <c r="E50" s="131">
        <f>SUM(E51:E57)</f>
        <v>0</v>
      </c>
      <c r="F50" s="104"/>
      <c r="H50" s="104"/>
    </row>
    <row r="51" s="116" customFormat="1" customHeight="1" spans="1:7">
      <c r="A51" s="51" t="s">
        <v>469</v>
      </c>
      <c r="B51" s="133" t="s">
        <v>470</v>
      </c>
      <c r="C51" s="50">
        <f t="shared" si="1"/>
        <v>0</v>
      </c>
      <c r="D51" s="47"/>
      <c r="E51" s="47"/>
      <c r="F51" s="104"/>
      <c r="G51" s="104"/>
    </row>
    <row r="52" s="116" customFormat="1" customHeight="1" spans="1:10">
      <c r="A52" s="51" t="s">
        <v>471</v>
      </c>
      <c r="B52" s="133" t="s">
        <v>472</v>
      </c>
      <c r="C52" s="50">
        <f t="shared" si="1"/>
        <v>0</v>
      </c>
      <c r="D52" s="47"/>
      <c r="E52" s="47"/>
      <c r="F52" s="104"/>
      <c r="G52" s="104"/>
      <c r="I52" s="104"/>
      <c r="J52" s="104"/>
    </row>
    <row r="53" s="116" customFormat="1" customHeight="1" spans="1:8">
      <c r="A53" s="51" t="s">
        <v>473</v>
      </c>
      <c r="B53" s="133" t="s">
        <v>406</v>
      </c>
      <c r="C53" s="50">
        <f t="shared" si="1"/>
        <v>0</v>
      </c>
      <c r="D53" s="47"/>
      <c r="E53" s="47"/>
      <c r="F53" s="104"/>
      <c r="G53" s="104"/>
      <c r="H53" s="104"/>
    </row>
    <row r="54" s="116" customFormat="1" customHeight="1" spans="1:7">
      <c r="A54" s="51" t="s">
        <v>474</v>
      </c>
      <c r="B54" s="133" t="s">
        <v>475</v>
      </c>
      <c r="C54" s="50">
        <f t="shared" si="1"/>
        <v>0</v>
      </c>
      <c r="D54" s="47"/>
      <c r="E54" s="47"/>
      <c r="F54" s="104"/>
      <c r="G54" s="104"/>
    </row>
    <row r="55" s="116" customFormat="1" customHeight="1" spans="1:7">
      <c r="A55" s="51" t="s">
        <v>476</v>
      </c>
      <c r="B55" s="133" t="s">
        <v>477</v>
      </c>
      <c r="C55" s="50">
        <f t="shared" si="1"/>
        <v>0</v>
      </c>
      <c r="D55" s="47"/>
      <c r="E55" s="47"/>
      <c r="F55" s="104"/>
      <c r="G55" s="104"/>
    </row>
    <row r="56" s="116" customFormat="1" customHeight="1" spans="1:7">
      <c r="A56" s="51" t="s">
        <v>478</v>
      </c>
      <c r="B56" s="133" t="s">
        <v>479</v>
      </c>
      <c r="C56" s="50">
        <f t="shared" si="1"/>
        <v>0</v>
      </c>
      <c r="D56" s="47"/>
      <c r="E56" s="47"/>
      <c r="F56" s="104"/>
      <c r="G56" s="104"/>
    </row>
    <row r="57" s="116" customFormat="1" customHeight="1" spans="1:6">
      <c r="A57" s="51" t="s">
        <v>480</v>
      </c>
      <c r="B57" s="133" t="s">
        <v>481</v>
      </c>
      <c r="C57" s="50">
        <f t="shared" si="1"/>
        <v>22</v>
      </c>
      <c r="D57" s="47">
        <v>22</v>
      </c>
      <c r="E57" s="47"/>
      <c r="F57" s="104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5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7" sqref="K17:K18"/>
    </sheetView>
  </sheetViews>
  <sheetFormatPr defaultColWidth="6.875" defaultRowHeight="12.75" customHeight="1"/>
  <cols>
    <col min="1" max="5" width="11.625" style="33" hidden="1" customWidth="1"/>
    <col min="6" max="6" width="16.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ht="20.1" customHeight="1" spans="1:12">
      <c r="A1" s="34" t="s">
        <v>338</v>
      </c>
      <c r="G1" s="34" t="s">
        <v>482</v>
      </c>
      <c r="L1" s="123"/>
    </row>
    <row r="2" ht="42" customHeight="1" spans="1:12">
      <c r="A2" s="105" t="s">
        <v>483</v>
      </c>
      <c r="B2" s="106"/>
      <c r="C2" s="106"/>
      <c r="D2" s="106"/>
      <c r="E2" s="106"/>
      <c r="F2" s="106"/>
      <c r="G2" s="105" t="s">
        <v>484</v>
      </c>
      <c r="H2" s="106"/>
      <c r="I2" s="106"/>
      <c r="J2" s="106"/>
      <c r="K2" s="106"/>
      <c r="L2" s="106"/>
    </row>
    <row r="3" ht="20.1" customHeight="1" spans="1:12">
      <c r="A3" s="11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43" t="s">
        <v>313</v>
      </c>
    </row>
    <row r="5" ht="28.5" customHeight="1" spans="1:12">
      <c r="A5" s="60" t="s">
        <v>485</v>
      </c>
      <c r="B5" s="60"/>
      <c r="C5" s="60"/>
      <c r="D5" s="60"/>
      <c r="E5" s="60"/>
      <c r="F5" s="110"/>
      <c r="G5" s="60" t="s">
        <v>341</v>
      </c>
      <c r="H5" s="60"/>
      <c r="I5" s="60"/>
      <c r="J5" s="60"/>
      <c r="K5" s="60"/>
      <c r="L5" s="60"/>
    </row>
    <row r="6" ht="28.5" customHeight="1" spans="1:12">
      <c r="A6" s="79" t="s">
        <v>318</v>
      </c>
      <c r="B6" s="117" t="s">
        <v>486</v>
      </c>
      <c r="C6" s="79" t="s">
        <v>487</v>
      </c>
      <c r="D6" s="79"/>
      <c r="E6" s="79"/>
      <c r="F6" s="118" t="s">
        <v>488</v>
      </c>
      <c r="G6" s="60" t="s">
        <v>318</v>
      </c>
      <c r="H6" s="29" t="s">
        <v>486</v>
      </c>
      <c r="I6" s="60" t="s">
        <v>487</v>
      </c>
      <c r="J6" s="60"/>
      <c r="K6" s="60"/>
      <c r="L6" s="60" t="s">
        <v>488</v>
      </c>
    </row>
    <row r="7" ht="28.5" customHeight="1" spans="1:12">
      <c r="A7" s="111"/>
      <c r="B7" s="44"/>
      <c r="C7" s="112" t="s">
        <v>344</v>
      </c>
      <c r="D7" s="119" t="s">
        <v>489</v>
      </c>
      <c r="E7" s="119" t="s">
        <v>490</v>
      </c>
      <c r="F7" s="111"/>
      <c r="G7" s="60"/>
      <c r="H7" s="29"/>
      <c r="I7" s="60" t="s">
        <v>344</v>
      </c>
      <c r="J7" s="29" t="s">
        <v>489</v>
      </c>
      <c r="K7" s="29" t="s">
        <v>490</v>
      </c>
      <c r="L7" s="60"/>
    </row>
    <row r="8" ht="28.5" customHeight="1" spans="1:12">
      <c r="A8" s="120"/>
      <c r="B8" s="120"/>
      <c r="C8" s="120"/>
      <c r="D8" s="120"/>
      <c r="E8" s="120"/>
      <c r="F8" s="121"/>
      <c r="G8" s="122">
        <f>SUM(H8:I8,L8)</f>
        <v>0</v>
      </c>
      <c r="H8" s="47"/>
      <c r="I8" s="124">
        <f>SUM(J8:K8)</f>
        <v>0</v>
      </c>
      <c r="J8" s="125"/>
      <c r="K8" s="126"/>
      <c r="L8" s="47"/>
    </row>
    <row r="9" ht="22.5" customHeight="1" spans="2:12">
      <c r="B9" s="35"/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J10" s="35"/>
      <c r="K10" s="35"/>
      <c r="L10" s="35"/>
    </row>
    <row r="11" customHeight="1" spans="7:12">
      <c r="G11" s="35"/>
      <c r="H11" s="35"/>
      <c r="I11" s="35"/>
      <c r="J11" s="35"/>
      <c r="K11" s="35"/>
      <c r="L11" s="35"/>
    </row>
    <row r="12" customHeight="1" spans="7:12">
      <c r="G12" s="35"/>
      <c r="H12" s="35"/>
      <c r="I12" s="35"/>
      <c r="L12" s="35"/>
    </row>
    <row r="13" customHeight="1" spans="6:11">
      <c r="F13" s="35"/>
      <c r="G13" s="35"/>
      <c r="H13" s="35"/>
      <c r="I13" s="35"/>
      <c r="J13" s="35"/>
      <c r="K13" s="35"/>
    </row>
    <row r="14" customHeight="1" spans="4:9">
      <c r="D14" s="35"/>
      <c r="G14" s="35"/>
      <c r="H14" s="35"/>
      <c r="I14" s="35"/>
    </row>
    <row r="15" customHeight="1" spans="10:10">
      <c r="J15" s="35"/>
    </row>
    <row r="16" customHeight="1" spans="11:12">
      <c r="K16" s="35"/>
      <c r="L16" s="35"/>
    </row>
    <row r="20" customHeight="1" spans="8:8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36" sqref="B36"/>
    </sheetView>
  </sheetViews>
  <sheetFormatPr defaultColWidth="6.875" defaultRowHeight="12.75" customHeight="1" outlineLevelCol="4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ht="20.1" customHeight="1" spans="1:5">
      <c r="A1" s="34" t="s">
        <v>491</v>
      </c>
      <c r="E1" s="73"/>
    </row>
    <row r="2" ht="42.75" customHeight="1" spans="1:5">
      <c r="A2" s="105" t="s">
        <v>492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0" t="s">
        <v>342</v>
      </c>
      <c r="B5" s="110" t="s">
        <v>343</v>
      </c>
      <c r="C5" s="60" t="s">
        <v>493</v>
      </c>
      <c r="D5" s="60"/>
      <c r="E5" s="60"/>
    </row>
    <row r="6" ht="20.1" customHeight="1" spans="1:5">
      <c r="A6" s="111"/>
      <c r="B6" s="111"/>
      <c r="C6" s="112" t="s">
        <v>318</v>
      </c>
      <c r="D6" s="112" t="s">
        <v>345</v>
      </c>
      <c r="E6" s="112" t="s">
        <v>346</v>
      </c>
    </row>
    <row r="7" ht="20.1" customHeight="1" spans="1:5">
      <c r="A7" s="45" t="s">
        <v>318</v>
      </c>
      <c r="B7" s="46"/>
      <c r="C7" s="47"/>
      <c r="D7" s="47"/>
      <c r="E7" s="47"/>
    </row>
    <row r="8" ht="20.1" customHeight="1" spans="1:5">
      <c r="A8" s="54" t="s">
        <v>347</v>
      </c>
      <c r="B8" s="113" t="s">
        <v>494</v>
      </c>
      <c r="C8" s="47"/>
      <c r="D8" s="47"/>
      <c r="E8" s="47"/>
    </row>
    <row r="9" ht="20.1" customHeight="1" spans="1:5">
      <c r="A9" s="54" t="s">
        <v>495</v>
      </c>
      <c r="B9" s="113" t="s">
        <v>496</v>
      </c>
      <c r="C9" s="50">
        <f t="shared" ref="C9:C16" si="0">SUM(D9:E9)</f>
        <v>0</v>
      </c>
      <c r="D9" s="50">
        <f>SUM(D10:D12)</f>
        <v>0</v>
      </c>
      <c r="E9" s="50">
        <f>SUM(E10:E12)</f>
        <v>0</v>
      </c>
    </row>
    <row r="10" ht="20.1" customHeight="1" spans="1:5">
      <c r="A10" s="54" t="s">
        <v>497</v>
      </c>
      <c r="B10" s="113" t="s">
        <v>498</v>
      </c>
      <c r="C10" s="50">
        <f t="shared" si="0"/>
        <v>0</v>
      </c>
      <c r="D10" s="47"/>
      <c r="E10" s="47"/>
    </row>
    <row r="11" ht="20.1" customHeight="1" spans="1:5">
      <c r="A11" s="54" t="s">
        <v>499</v>
      </c>
      <c r="B11" s="113" t="s">
        <v>500</v>
      </c>
      <c r="C11" s="50">
        <f t="shared" si="0"/>
        <v>0</v>
      </c>
      <c r="D11" s="47"/>
      <c r="E11" s="47"/>
    </row>
    <row r="12" ht="20.1" customHeight="1" spans="1:5">
      <c r="A12" s="54" t="s">
        <v>501</v>
      </c>
      <c r="B12" s="113" t="s">
        <v>502</v>
      </c>
      <c r="C12" s="50">
        <f t="shared" si="0"/>
        <v>0</v>
      </c>
      <c r="D12" s="47"/>
      <c r="E12" s="47"/>
    </row>
    <row r="13" ht="20.1" customHeight="1" spans="1:5">
      <c r="A13" s="67"/>
      <c r="B13" s="113"/>
      <c r="C13" s="47">
        <f t="shared" si="0"/>
        <v>0</v>
      </c>
      <c r="D13" s="47"/>
      <c r="E13" s="47"/>
    </row>
    <row r="14" ht="20.1" customHeight="1" spans="1:5">
      <c r="A14" s="67"/>
      <c r="B14" s="113"/>
      <c r="C14" s="47">
        <f t="shared" si="0"/>
        <v>0</v>
      </c>
      <c r="D14" s="47"/>
      <c r="E14" s="47"/>
    </row>
    <row r="15" ht="20.1" customHeight="1" spans="1:5">
      <c r="A15" s="67"/>
      <c r="B15" s="113"/>
      <c r="C15" s="47">
        <f t="shared" si="0"/>
        <v>0</v>
      </c>
      <c r="D15" s="47"/>
      <c r="E15" s="47"/>
    </row>
    <row r="16" ht="20.1" customHeight="1" spans="1:5">
      <c r="A16" s="67"/>
      <c r="B16" s="113"/>
      <c r="C16" s="47">
        <f t="shared" si="0"/>
        <v>0</v>
      </c>
      <c r="D16" s="47"/>
      <c r="E16" s="47"/>
    </row>
    <row r="17" ht="20.25" customHeight="1" spans="1:5">
      <c r="A17" s="114" t="s">
        <v>503</v>
      </c>
      <c r="B17" s="35"/>
      <c r="C17" s="35"/>
      <c r="D17" s="35"/>
      <c r="E17" s="35"/>
    </row>
    <row r="18" ht="20.25" customHeight="1" spans="1:5">
      <c r="A18" s="35"/>
      <c r="B18" s="35"/>
      <c r="C18" s="35"/>
      <c r="D18" s="35"/>
      <c r="E18" s="35"/>
    </row>
    <row r="19" customHeight="1" spans="1:5">
      <c r="A19" s="35"/>
      <c r="B19" s="35"/>
      <c r="C19" s="35"/>
      <c r="E19" s="35"/>
    </row>
    <row r="20" customHeight="1" spans="1:5">
      <c r="A20" s="35"/>
      <c r="B20" s="35"/>
      <c r="C20" s="35"/>
      <c r="D20" s="35"/>
      <c r="E20" s="35"/>
    </row>
    <row r="21" customHeight="1" spans="1:5">
      <c r="A21" s="35"/>
      <c r="B21" s="35"/>
      <c r="C21" s="35"/>
      <c r="E21" s="35"/>
    </row>
    <row r="22" customHeight="1" spans="1:5">
      <c r="A22" s="35"/>
      <c r="B22" s="35"/>
      <c r="D22" s="35"/>
      <c r="E22" s="35"/>
    </row>
    <row r="23" customHeight="1" spans="1:5">
      <c r="A23" s="35"/>
      <c r="E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29" customHeight="1" spans="2:2">
      <c r="B29" s="35"/>
    </row>
    <row r="31" customHeight="1" spans="2:2">
      <c r="B31" s="35"/>
    </row>
    <row r="32" customHeight="1" spans="2:2">
      <c r="B32" s="35"/>
    </row>
    <row r="34" customHeight="1" spans="2:2">
      <c r="B34" s="35"/>
    </row>
    <row r="35" customHeight="1" spans="2:2">
      <c r="B35" s="35"/>
    </row>
    <row r="36" customHeight="1" spans="4:4">
      <c r="D36" s="35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customHeight="1" spans="1:251">
      <c r="A1" s="34" t="s">
        <v>504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4" t="s">
        <v>505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2"/>
      <c r="B4" s="77"/>
      <c r="C4" s="78"/>
      <c r="D4" s="43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0" t="s">
        <v>314</v>
      </c>
      <c r="B5" s="60"/>
      <c r="C5" s="60" t="s">
        <v>315</v>
      </c>
      <c r="D5" s="60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1" t="s">
        <v>506</v>
      </c>
      <c r="B7" s="50">
        <f>'1 财政拨款收支总表'!B8</f>
        <v>315.91</v>
      </c>
      <c r="C7" s="82" t="s">
        <v>325</v>
      </c>
      <c r="D7" s="8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4" t="s">
        <v>507</v>
      </c>
      <c r="B8" s="50">
        <f>'1 财政拨款收支总表'!B9</f>
        <v>0</v>
      </c>
      <c r="C8" s="85" t="s">
        <v>508</v>
      </c>
      <c r="D8" s="86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7" t="s">
        <v>509</v>
      </c>
      <c r="B9" s="50">
        <f>'1 财政拨款收支总表'!B10</f>
        <v>0</v>
      </c>
      <c r="C9" s="85" t="s">
        <v>327</v>
      </c>
      <c r="D9" s="86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8" t="s">
        <v>510</v>
      </c>
      <c r="B10" s="89"/>
      <c r="C10" s="85" t="s">
        <v>511</v>
      </c>
      <c r="D10" s="86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8" t="s">
        <v>512</v>
      </c>
      <c r="B11" s="89"/>
      <c r="C11" s="85" t="s">
        <v>513</v>
      </c>
      <c r="D11" s="86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8" t="s">
        <v>514</v>
      </c>
      <c r="B12" s="47"/>
      <c r="C12" s="90" t="s">
        <v>329</v>
      </c>
      <c r="D12" s="86">
        <v>94.77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88"/>
      <c r="B13" s="91"/>
      <c r="C13" s="90" t="s">
        <v>331</v>
      </c>
      <c r="D13" s="86">
        <v>198.35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88"/>
      <c r="B14" s="91"/>
      <c r="C14" s="90" t="s">
        <v>332</v>
      </c>
      <c r="D14" s="8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88"/>
      <c r="B15" s="92"/>
      <c r="C15" s="85" t="s">
        <v>333</v>
      </c>
      <c r="D15" s="86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88"/>
      <c r="B16" s="92"/>
      <c r="C16" s="85" t="s">
        <v>515</v>
      </c>
      <c r="D16" s="86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88"/>
      <c r="B17" s="92"/>
      <c r="C17" s="85" t="s">
        <v>516</v>
      </c>
      <c r="D17" s="86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88"/>
      <c r="B18" s="92"/>
      <c r="C18" s="85" t="s">
        <v>517</v>
      </c>
      <c r="D18" s="86">
        <v>22.79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3" t="s">
        <v>518</v>
      </c>
      <c r="B19" s="94">
        <f>SUM(B7:B12)</f>
        <v>315.91</v>
      </c>
      <c r="C19" s="95" t="s">
        <v>519</v>
      </c>
      <c r="D19" s="96">
        <f>SUM(D7:D18)</f>
        <v>315.91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88" t="s">
        <v>520</v>
      </c>
      <c r="B20" s="97"/>
      <c r="C20" s="98" t="s">
        <v>521</v>
      </c>
      <c r="D20" s="96">
        <f>B22-D19</f>
        <v>0</v>
      </c>
      <c r="E20" s="35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88" t="s">
        <v>522</v>
      </c>
      <c r="B21" s="47"/>
      <c r="C21" s="99"/>
      <c r="D21" s="100"/>
      <c r="E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5">
      <c r="A22" s="101" t="s">
        <v>523</v>
      </c>
      <c r="B22" s="102">
        <f>SUM(B19:B21)</f>
        <v>315.91</v>
      </c>
      <c r="C22" s="103" t="s">
        <v>524</v>
      </c>
      <c r="D22" s="96">
        <f>SUM(D19:D20)</f>
        <v>315.91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11.875" style="33" customWidth="1"/>
    <col min="2" max="2" width="3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ht="20.1" customHeight="1" spans="1:12">
      <c r="A1" s="34" t="s">
        <v>525</v>
      </c>
      <c r="L1" s="68"/>
    </row>
    <row r="2" ht="43.5" customHeight="1" spans="1:12">
      <c r="A2" s="57" t="s">
        <v>526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69" t="s">
        <v>313</v>
      </c>
    </row>
    <row r="5" ht="24" customHeight="1" spans="1:12">
      <c r="A5" s="60" t="s">
        <v>527</v>
      </c>
      <c r="B5" s="60"/>
      <c r="C5" s="61" t="s">
        <v>318</v>
      </c>
      <c r="D5" s="29" t="s">
        <v>522</v>
      </c>
      <c r="E5" s="29" t="s">
        <v>506</v>
      </c>
      <c r="F5" s="29" t="s">
        <v>507</v>
      </c>
      <c r="G5" s="29" t="s">
        <v>509</v>
      </c>
      <c r="H5" s="62" t="s">
        <v>510</v>
      </c>
      <c r="I5" s="61"/>
      <c r="J5" s="29" t="s">
        <v>512</v>
      </c>
      <c r="K5" s="29" t="s">
        <v>514</v>
      </c>
      <c r="L5" s="70" t="s">
        <v>520</v>
      </c>
    </row>
    <row r="6" ht="42" customHeight="1" spans="1:12">
      <c r="A6" s="63" t="s">
        <v>342</v>
      </c>
      <c r="B6" s="64" t="s">
        <v>343</v>
      </c>
      <c r="C6" s="44"/>
      <c r="D6" s="44"/>
      <c r="E6" s="44"/>
      <c r="F6" s="44"/>
      <c r="G6" s="44"/>
      <c r="H6" s="29" t="s">
        <v>528</v>
      </c>
      <c r="I6" s="29" t="s">
        <v>529</v>
      </c>
      <c r="J6" s="44"/>
      <c r="K6" s="44"/>
      <c r="L6" s="44"/>
    </row>
    <row r="7" s="56" customFormat="1" ht="20.1" customHeight="1" spans="1:12">
      <c r="A7" s="45" t="s">
        <v>318</v>
      </c>
      <c r="B7" s="46"/>
      <c r="C7" s="65">
        <f>SUM(D7:L7)</f>
        <v>315.91</v>
      </c>
      <c r="D7" s="65"/>
      <c r="E7" s="65">
        <f>E8+E15+E20</f>
        <v>315.91</v>
      </c>
      <c r="F7" s="65"/>
      <c r="G7" s="65"/>
      <c r="H7" s="65"/>
      <c r="I7" s="65"/>
      <c r="J7" s="65"/>
      <c r="K7" s="65"/>
      <c r="L7" s="65"/>
    </row>
    <row r="8" s="56" customFormat="1" ht="20.1" customHeight="1" spans="1:12">
      <c r="A8" s="66" t="s">
        <v>347</v>
      </c>
      <c r="B8" s="49" t="s">
        <v>348</v>
      </c>
      <c r="C8" s="50">
        <f>SUM(D8:L8)</f>
        <v>70.04</v>
      </c>
      <c r="D8" s="50"/>
      <c r="E8" s="50">
        <f>E9+E13</f>
        <v>70.04</v>
      </c>
      <c r="F8" s="50"/>
      <c r="G8" s="50"/>
      <c r="H8" s="50"/>
      <c r="I8" s="50"/>
      <c r="J8" s="50"/>
      <c r="K8" s="50"/>
      <c r="L8" s="50"/>
    </row>
    <row r="9" s="56" customFormat="1" ht="20.1" customHeight="1" spans="1:12">
      <c r="A9" s="67" t="s">
        <v>349</v>
      </c>
      <c r="B9" s="52" t="s">
        <v>350</v>
      </c>
      <c r="C9" s="50">
        <f t="shared" ref="C9:C22" si="0">SUM(D9:L9)</f>
        <v>68.52</v>
      </c>
      <c r="D9" s="50">
        <f>SUM(D10:D12)</f>
        <v>0</v>
      </c>
      <c r="E9" s="50">
        <f t="shared" ref="E9:L9" si="1">SUM(E10:E12)</f>
        <v>68.52</v>
      </c>
      <c r="F9" s="50">
        <f t="shared" si="1"/>
        <v>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0</v>
      </c>
      <c r="K9" s="50">
        <f t="shared" si="1"/>
        <v>0</v>
      </c>
      <c r="L9" s="50">
        <f t="shared" si="1"/>
        <v>0</v>
      </c>
    </row>
    <row r="10" s="56" customFormat="1" ht="20.1" customHeight="1" spans="1:12">
      <c r="A10" s="67" t="s">
        <v>351</v>
      </c>
      <c r="B10" s="52" t="s">
        <v>352</v>
      </c>
      <c r="C10" s="50">
        <f t="shared" si="0"/>
        <v>30.39</v>
      </c>
      <c r="D10" s="47"/>
      <c r="E10" s="47">
        <v>30.39</v>
      </c>
      <c r="F10" s="47"/>
      <c r="G10" s="47"/>
      <c r="H10" s="47"/>
      <c r="I10" s="47"/>
      <c r="J10" s="47"/>
      <c r="K10" s="47"/>
      <c r="L10" s="47"/>
    </row>
    <row r="11" s="56" customFormat="1" ht="20.1" customHeight="1" spans="1:12">
      <c r="A11" s="67" t="s">
        <v>353</v>
      </c>
      <c r="B11" s="52" t="s">
        <v>354</v>
      </c>
      <c r="C11" s="50">
        <f t="shared" si="0"/>
        <v>16.13</v>
      </c>
      <c r="D11" s="47"/>
      <c r="E11" s="47">
        <v>16.13</v>
      </c>
      <c r="F11" s="47"/>
      <c r="G11" s="47"/>
      <c r="H11" s="47"/>
      <c r="I11" s="47"/>
      <c r="J11" s="47"/>
      <c r="K11" s="47"/>
      <c r="L11" s="47"/>
    </row>
    <row r="12" s="56" customFormat="1" ht="20.1" customHeight="1" spans="1:12">
      <c r="A12" s="67" t="s">
        <v>355</v>
      </c>
      <c r="B12" s="52" t="s">
        <v>356</v>
      </c>
      <c r="C12" s="50">
        <f t="shared" si="0"/>
        <v>22</v>
      </c>
      <c r="D12" s="47"/>
      <c r="E12" s="47">
        <v>22</v>
      </c>
      <c r="F12" s="47"/>
      <c r="G12" s="47"/>
      <c r="H12" s="47"/>
      <c r="I12" s="47"/>
      <c r="J12" s="47"/>
      <c r="K12" s="47"/>
      <c r="L12" s="47"/>
    </row>
    <row r="13" s="56" customFormat="1" ht="20.1" customHeight="1" spans="1:12">
      <c r="A13" s="67" t="s">
        <v>357</v>
      </c>
      <c r="B13" s="52" t="s">
        <v>358</v>
      </c>
      <c r="C13" s="50">
        <f t="shared" si="0"/>
        <v>1.52</v>
      </c>
      <c r="D13" s="50">
        <f>SUM(D14)</f>
        <v>0</v>
      </c>
      <c r="E13" s="50">
        <f>SUM(E14)</f>
        <v>1.52</v>
      </c>
      <c r="F13" s="50"/>
      <c r="G13" s="50"/>
      <c r="H13" s="50"/>
      <c r="I13" s="50"/>
      <c r="J13" s="50"/>
      <c r="K13" s="50"/>
      <c r="L13" s="50"/>
    </row>
    <row r="14" s="56" customFormat="1" ht="20.1" customHeight="1" spans="1:12">
      <c r="A14" s="67" t="s">
        <v>359</v>
      </c>
      <c r="B14" s="52" t="s">
        <v>360</v>
      </c>
      <c r="C14" s="50">
        <f t="shared" si="0"/>
        <v>1.52</v>
      </c>
      <c r="D14" s="47"/>
      <c r="E14" s="47">
        <v>1.52</v>
      </c>
      <c r="F14" s="47"/>
      <c r="G14" s="47"/>
      <c r="H14" s="47"/>
      <c r="I14" s="47"/>
      <c r="J14" s="47"/>
      <c r="K14" s="47"/>
      <c r="L14" s="47"/>
    </row>
    <row r="15" s="56" customFormat="1" ht="20.1" customHeight="1" spans="1:12">
      <c r="A15" s="66" t="s">
        <v>361</v>
      </c>
      <c r="B15" s="49" t="s">
        <v>362</v>
      </c>
      <c r="C15" s="50">
        <f t="shared" si="0"/>
        <v>223.08</v>
      </c>
      <c r="D15" s="50"/>
      <c r="E15" s="50">
        <f>E16+E18</f>
        <v>223.08</v>
      </c>
      <c r="F15" s="50"/>
      <c r="G15" s="50"/>
      <c r="H15" s="50"/>
      <c r="I15" s="50"/>
      <c r="J15" s="50"/>
      <c r="K15" s="50"/>
      <c r="L15" s="50"/>
    </row>
    <row r="16" s="56" customFormat="1" ht="20.1" customHeight="1" spans="1:12">
      <c r="A16" s="67" t="s">
        <v>363</v>
      </c>
      <c r="B16" s="52" t="s">
        <v>364</v>
      </c>
      <c r="C16" s="50">
        <f t="shared" si="0"/>
        <v>198.35</v>
      </c>
      <c r="D16" s="50">
        <f>SUM(D17)</f>
        <v>0</v>
      </c>
      <c r="E16" s="50">
        <f>SUM(E17)</f>
        <v>198.35</v>
      </c>
      <c r="F16" s="50"/>
      <c r="G16" s="50"/>
      <c r="H16" s="50"/>
      <c r="I16" s="50"/>
      <c r="J16" s="50"/>
      <c r="K16" s="50"/>
      <c r="L16" s="50"/>
    </row>
    <row r="17" s="56" customFormat="1" ht="20.1" customHeight="1" spans="1:12">
      <c r="A17" s="67" t="s">
        <v>365</v>
      </c>
      <c r="B17" s="52" t="s">
        <v>366</v>
      </c>
      <c r="C17" s="50">
        <f t="shared" si="0"/>
        <v>198.35</v>
      </c>
      <c r="D17" s="47"/>
      <c r="E17" s="47">
        <v>198.35</v>
      </c>
      <c r="F17" s="47"/>
      <c r="G17" s="47"/>
      <c r="H17" s="47"/>
      <c r="I17" s="47"/>
      <c r="J17" s="47"/>
      <c r="K17" s="47"/>
      <c r="L17" s="47"/>
    </row>
    <row r="18" s="56" customFormat="1" ht="20.1" customHeight="1" spans="1:12">
      <c r="A18" s="67" t="s">
        <v>367</v>
      </c>
      <c r="B18" s="52" t="s">
        <v>368</v>
      </c>
      <c r="C18" s="50">
        <f t="shared" si="0"/>
        <v>24.73</v>
      </c>
      <c r="D18" s="50">
        <f>SUM(D19)</f>
        <v>0</v>
      </c>
      <c r="E18" s="50">
        <f>SUM(E19)</f>
        <v>24.73</v>
      </c>
      <c r="F18" s="50"/>
      <c r="G18" s="50"/>
      <c r="H18" s="50"/>
      <c r="I18" s="50"/>
      <c r="J18" s="50"/>
      <c r="K18" s="50"/>
      <c r="L18" s="50"/>
    </row>
    <row r="19" s="56" customFormat="1" ht="20.1" customHeight="1" spans="1:12">
      <c r="A19" s="67" t="s">
        <v>369</v>
      </c>
      <c r="B19" s="52" t="s">
        <v>370</v>
      </c>
      <c r="C19" s="50">
        <f t="shared" si="0"/>
        <v>24.73</v>
      </c>
      <c r="D19" s="47"/>
      <c r="E19" s="47">
        <v>24.73</v>
      </c>
      <c r="F19" s="47"/>
      <c r="G19" s="47"/>
      <c r="H19" s="47"/>
      <c r="I19" s="47"/>
      <c r="J19" s="47"/>
      <c r="K19" s="47"/>
      <c r="L19" s="47"/>
    </row>
    <row r="20" s="56" customFormat="1" ht="20.1" customHeight="1" spans="1:12">
      <c r="A20" s="66" t="s">
        <v>371</v>
      </c>
      <c r="B20" s="49" t="s">
        <v>334</v>
      </c>
      <c r="C20" s="50">
        <f t="shared" si="0"/>
        <v>22.79</v>
      </c>
      <c r="D20" s="50"/>
      <c r="E20" s="50">
        <f>SUM(E21)</f>
        <v>22.79</v>
      </c>
      <c r="F20" s="50"/>
      <c r="G20" s="50"/>
      <c r="H20" s="50"/>
      <c r="I20" s="50"/>
      <c r="J20" s="50"/>
      <c r="K20" s="50"/>
      <c r="L20" s="50"/>
    </row>
    <row r="21" s="56" customFormat="1" ht="20.1" customHeight="1" spans="1:12">
      <c r="A21" s="67" t="s">
        <v>372</v>
      </c>
      <c r="B21" s="52" t="s">
        <v>373</v>
      </c>
      <c r="C21" s="50">
        <f t="shared" si="0"/>
        <v>22.79</v>
      </c>
      <c r="D21" s="50"/>
      <c r="E21" s="50">
        <f>SUM(E22)</f>
        <v>22.79</v>
      </c>
      <c r="F21" s="50"/>
      <c r="G21" s="50"/>
      <c r="H21" s="50"/>
      <c r="I21" s="50"/>
      <c r="J21" s="50"/>
      <c r="K21" s="50"/>
      <c r="L21" s="50"/>
    </row>
    <row r="22" s="56" customFormat="1" ht="20.1" customHeight="1" spans="1:12">
      <c r="A22" s="67" t="s">
        <v>374</v>
      </c>
      <c r="B22" s="52" t="s">
        <v>375</v>
      </c>
      <c r="C22" s="50">
        <f t="shared" si="0"/>
        <v>22.79</v>
      </c>
      <c r="D22" s="47"/>
      <c r="E22" s="47">
        <v>22.79</v>
      </c>
      <c r="F22" s="47"/>
      <c r="G22" s="47"/>
      <c r="H22" s="47"/>
      <c r="I22" s="47"/>
      <c r="J22" s="47"/>
      <c r="K22" s="47"/>
      <c r="L22" s="47"/>
    </row>
    <row r="23" ht="21" customHeight="1" spans="2:1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customHeight="1" spans="2:12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customHeight="1" spans="1:1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customHeight="1" spans="2:12">
      <c r="B26" s="35"/>
      <c r="C26" s="35"/>
      <c r="D26" s="35"/>
      <c r="F26" s="35"/>
      <c r="G26" s="35"/>
      <c r="H26" s="35"/>
      <c r="I26" s="35"/>
      <c r="J26" s="35"/>
      <c r="K26" s="35"/>
      <c r="L26" s="35"/>
    </row>
    <row r="27" customHeight="1" spans="2:12">
      <c r="B27" s="35"/>
      <c r="C27" s="35"/>
      <c r="I27" s="35"/>
      <c r="J27" s="35"/>
      <c r="K27" s="35"/>
      <c r="L27" s="35"/>
    </row>
    <row r="28" customHeight="1" spans="2:11">
      <c r="B28" s="35"/>
      <c r="J28" s="35"/>
      <c r="K28" s="35"/>
    </row>
    <row r="29" customHeight="1" spans="2:12">
      <c r="B29" s="35"/>
      <c r="J29" s="35"/>
      <c r="K29" s="35"/>
      <c r="L29" s="35"/>
    </row>
    <row r="30" customHeight="1" spans="2:10">
      <c r="B30" s="35"/>
      <c r="E30" s="35"/>
      <c r="J30" s="35"/>
    </row>
    <row r="31" customHeight="1" spans="2:10">
      <c r="B31" s="35"/>
      <c r="I31" s="35"/>
      <c r="J31" s="35"/>
    </row>
    <row r="32" customHeight="1" spans="2:9">
      <c r="B32" s="35"/>
      <c r="I32" s="35"/>
    </row>
    <row r="33" customHeight="1" spans="2:11">
      <c r="B33" s="35"/>
      <c r="I33" s="35"/>
      <c r="K33" s="35"/>
    </row>
    <row r="34" customHeight="1" spans="2:2">
      <c r="B34" s="35"/>
    </row>
    <row r="35" customHeight="1" spans="2:6">
      <c r="B35" s="35"/>
      <c r="C35" s="35"/>
      <c r="F35" s="35"/>
    </row>
    <row r="36" customHeight="1" spans="2:2">
      <c r="B36" s="35"/>
    </row>
    <row r="37" customHeight="1" spans="2:4">
      <c r="B37" s="35"/>
      <c r="C37" s="35"/>
      <c r="D37" s="35"/>
    </row>
    <row r="38" customHeight="1" spans="2:11">
      <c r="B38" s="35"/>
      <c r="K38" s="3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O16" sqref="O16"/>
    </sheetView>
  </sheetViews>
  <sheetFormatPr defaultColWidth="6.875" defaultRowHeight="12.75" customHeight="1"/>
  <cols>
    <col min="1" max="1" width="12.75" style="33" customWidth="1"/>
    <col min="2" max="2" width="27.5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ht="20.1" customHeight="1" spans="1:2">
      <c r="A1" s="34" t="s">
        <v>530</v>
      </c>
      <c r="B1" s="35"/>
    </row>
    <row r="2" ht="44.25" customHeight="1" spans="1:8">
      <c r="A2" s="36" t="s">
        <v>531</v>
      </c>
      <c r="B2" s="36"/>
      <c r="C2" s="36"/>
      <c r="D2" s="36"/>
      <c r="E2" s="36"/>
      <c r="F2" s="36"/>
      <c r="G2" s="36"/>
      <c r="H2" s="36"/>
    </row>
    <row r="3" ht="20.1" customHeight="1" spans="1:8">
      <c r="A3" s="37"/>
      <c r="B3" s="38"/>
      <c r="C3" s="39"/>
      <c r="D3" s="39"/>
      <c r="E3" s="39"/>
      <c r="F3" s="39"/>
      <c r="G3" s="39"/>
      <c r="H3" s="40"/>
    </row>
    <row r="4" ht="25.5" customHeight="1" spans="1:8">
      <c r="A4" s="41"/>
      <c r="B4" s="42"/>
      <c r="C4" s="41"/>
      <c r="D4" s="41"/>
      <c r="E4" s="41"/>
      <c r="F4" s="41"/>
      <c r="G4" s="41"/>
      <c r="H4" s="43" t="s">
        <v>313</v>
      </c>
    </row>
    <row r="5" ht="20.1" customHeight="1" spans="1:8">
      <c r="A5" s="29" t="s">
        <v>342</v>
      </c>
      <c r="B5" s="29" t="s">
        <v>343</v>
      </c>
      <c r="C5" s="29" t="s">
        <v>318</v>
      </c>
      <c r="D5" s="44" t="s">
        <v>345</v>
      </c>
      <c r="E5" s="29" t="s">
        <v>346</v>
      </c>
      <c r="F5" s="29" t="s">
        <v>532</v>
      </c>
      <c r="G5" s="29" t="s">
        <v>533</v>
      </c>
      <c r="H5" s="29" t="s">
        <v>534</v>
      </c>
    </row>
    <row r="6" ht="20.1" customHeight="1" spans="1:8">
      <c r="A6" s="45" t="s">
        <v>318</v>
      </c>
      <c r="B6" s="46"/>
      <c r="C6" s="47">
        <f>SUM(D6:H6)</f>
        <v>315.91</v>
      </c>
      <c r="D6" s="47">
        <f>D7+D14+D19</f>
        <v>315.91</v>
      </c>
      <c r="E6" s="47"/>
      <c r="F6" s="47"/>
      <c r="G6" s="47"/>
      <c r="H6" s="47"/>
    </row>
    <row r="7" ht="20.1" customHeight="1" spans="1:8">
      <c r="A7" s="48" t="s">
        <v>347</v>
      </c>
      <c r="B7" s="49" t="s">
        <v>348</v>
      </c>
      <c r="C7" s="50">
        <f>SUM(D7:H7)</f>
        <v>70.04</v>
      </c>
      <c r="D7" s="50">
        <f>D8+D12</f>
        <v>70.04</v>
      </c>
      <c r="E7" s="50"/>
      <c r="F7" s="50"/>
      <c r="G7" s="50"/>
      <c r="H7" s="50"/>
    </row>
    <row r="8" ht="20.1" customHeight="1" spans="1:8">
      <c r="A8" s="51" t="s">
        <v>349</v>
      </c>
      <c r="B8" s="52" t="s">
        <v>350</v>
      </c>
      <c r="C8" s="50">
        <f t="shared" ref="C8:C21" si="0">SUM(D8:H8)</f>
        <v>68.52</v>
      </c>
      <c r="D8" s="50">
        <f>SUM(D9:D11)</f>
        <v>68.52</v>
      </c>
      <c r="E8" s="50">
        <f t="shared" ref="E8:H8" si="1">SUM(E9:E19)</f>
        <v>0</v>
      </c>
      <c r="F8" s="50">
        <f t="shared" si="1"/>
        <v>0</v>
      </c>
      <c r="G8" s="50">
        <f t="shared" si="1"/>
        <v>0</v>
      </c>
      <c r="H8" s="50">
        <f t="shared" si="1"/>
        <v>0</v>
      </c>
    </row>
    <row r="9" ht="20.1" customHeight="1" spans="1:8">
      <c r="A9" s="51" t="s">
        <v>351</v>
      </c>
      <c r="B9" s="52" t="s">
        <v>352</v>
      </c>
      <c r="C9" s="50">
        <f t="shared" si="0"/>
        <v>30.39</v>
      </c>
      <c r="D9" s="47">
        <v>30.39</v>
      </c>
      <c r="E9" s="47"/>
      <c r="F9" s="47"/>
      <c r="G9" s="47"/>
      <c r="H9" s="47"/>
    </row>
    <row r="10" ht="20.1" customHeight="1" spans="1:8">
      <c r="A10" s="51" t="s">
        <v>353</v>
      </c>
      <c r="B10" s="52" t="s">
        <v>354</v>
      </c>
      <c r="C10" s="50">
        <f t="shared" si="0"/>
        <v>16.13</v>
      </c>
      <c r="D10" s="47">
        <v>16.13</v>
      </c>
      <c r="E10" s="47"/>
      <c r="F10" s="47"/>
      <c r="G10" s="47"/>
      <c r="H10" s="47"/>
    </row>
    <row r="11" ht="20.1" customHeight="1" spans="1:8">
      <c r="A11" s="51" t="s">
        <v>355</v>
      </c>
      <c r="B11" s="52" t="s">
        <v>356</v>
      </c>
      <c r="C11" s="50">
        <f t="shared" si="0"/>
        <v>22</v>
      </c>
      <c r="D11" s="47">
        <v>22</v>
      </c>
      <c r="E11" s="47"/>
      <c r="F11" s="47"/>
      <c r="G11" s="47"/>
      <c r="H11" s="47"/>
    </row>
    <row r="12" ht="20.1" customHeight="1" spans="1:8">
      <c r="A12" s="51" t="s">
        <v>357</v>
      </c>
      <c r="B12" s="52" t="s">
        <v>358</v>
      </c>
      <c r="C12" s="50">
        <f t="shared" si="0"/>
        <v>1.52</v>
      </c>
      <c r="D12" s="50">
        <f>SUM(D13)</f>
        <v>1.52</v>
      </c>
      <c r="E12" s="50"/>
      <c r="F12" s="50"/>
      <c r="G12" s="50"/>
      <c r="H12" s="50"/>
    </row>
    <row r="13" ht="20.1" customHeight="1" spans="1:8">
      <c r="A13" s="51" t="s">
        <v>359</v>
      </c>
      <c r="B13" s="52" t="s">
        <v>360</v>
      </c>
      <c r="C13" s="50">
        <f t="shared" si="0"/>
        <v>1.52</v>
      </c>
      <c r="D13" s="47">
        <v>1.52</v>
      </c>
      <c r="E13" s="47"/>
      <c r="F13" s="47"/>
      <c r="G13" s="47"/>
      <c r="H13" s="47"/>
    </row>
    <row r="14" ht="20.1" customHeight="1" spans="1:8">
      <c r="A14" s="48" t="s">
        <v>361</v>
      </c>
      <c r="B14" s="49" t="s">
        <v>362</v>
      </c>
      <c r="C14" s="50">
        <f t="shared" si="0"/>
        <v>223.08</v>
      </c>
      <c r="D14" s="50">
        <f>D15+D17</f>
        <v>223.08</v>
      </c>
      <c r="E14" s="50"/>
      <c r="F14" s="50"/>
      <c r="G14" s="50"/>
      <c r="H14" s="50"/>
    </row>
    <row r="15" ht="20.1" customHeight="1" spans="1:8">
      <c r="A15" s="51" t="s">
        <v>363</v>
      </c>
      <c r="B15" s="52" t="s">
        <v>364</v>
      </c>
      <c r="C15" s="50">
        <f t="shared" si="0"/>
        <v>198.35</v>
      </c>
      <c r="D15" s="50">
        <f>SUM(D16)</f>
        <v>198.35</v>
      </c>
      <c r="E15" s="50"/>
      <c r="F15" s="50"/>
      <c r="G15" s="50"/>
      <c r="H15" s="50"/>
    </row>
    <row r="16" ht="20.1" customHeight="1" spans="1:8">
      <c r="A16" s="51" t="s">
        <v>365</v>
      </c>
      <c r="B16" s="52" t="s">
        <v>366</v>
      </c>
      <c r="C16" s="50">
        <f t="shared" si="0"/>
        <v>198.35</v>
      </c>
      <c r="D16" s="47">
        <v>198.35</v>
      </c>
      <c r="E16" s="53"/>
      <c r="F16" s="53"/>
      <c r="G16" s="53"/>
      <c r="H16" s="53"/>
    </row>
    <row r="17" ht="20.1" customHeight="1" spans="1:9">
      <c r="A17" s="51" t="s">
        <v>367</v>
      </c>
      <c r="B17" s="52" t="s">
        <v>368</v>
      </c>
      <c r="C17" s="50">
        <f t="shared" si="0"/>
        <v>24.73</v>
      </c>
      <c r="D17" s="50">
        <f>SUM(D18)</f>
        <v>24.73</v>
      </c>
      <c r="E17" s="50"/>
      <c r="F17" s="50"/>
      <c r="G17" s="50"/>
      <c r="H17" s="50"/>
      <c r="I17" s="35"/>
    </row>
    <row r="18" ht="20.1" customHeight="1" spans="1:8">
      <c r="A18" s="51" t="s">
        <v>369</v>
      </c>
      <c r="B18" s="52" t="s">
        <v>370</v>
      </c>
      <c r="C18" s="50">
        <f t="shared" si="0"/>
        <v>24.73</v>
      </c>
      <c r="D18" s="47">
        <v>24.73</v>
      </c>
      <c r="E18" s="53"/>
      <c r="F18" s="53"/>
      <c r="G18" s="53"/>
      <c r="H18" s="53"/>
    </row>
    <row r="19" ht="20.1" customHeight="1" spans="1:8">
      <c r="A19" s="48" t="s">
        <v>371</v>
      </c>
      <c r="B19" s="49" t="s">
        <v>334</v>
      </c>
      <c r="C19" s="50">
        <f t="shared" si="0"/>
        <v>22.79</v>
      </c>
      <c r="D19" s="50">
        <f>D20</f>
        <v>22.79</v>
      </c>
      <c r="E19" s="50"/>
      <c r="F19" s="50"/>
      <c r="G19" s="50"/>
      <c r="H19" s="50"/>
    </row>
    <row r="20" ht="20.1" customHeight="1" spans="1:8">
      <c r="A20" s="51" t="s">
        <v>372</v>
      </c>
      <c r="B20" s="52" t="s">
        <v>373</v>
      </c>
      <c r="C20" s="50">
        <f t="shared" si="0"/>
        <v>22.79</v>
      </c>
      <c r="D20" s="50">
        <f>SUM(D21)</f>
        <v>22.79</v>
      </c>
      <c r="E20" s="50"/>
      <c r="F20" s="50"/>
      <c r="G20" s="50"/>
      <c r="H20" s="50"/>
    </row>
    <row r="21" ht="20.1" customHeight="1" spans="1:8">
      <c r="A21" s="54" t="s">
        <v>374</v>
      </c>
      <c r="B21" s="52" t="s">
        <v>375</v>
      </c>
      <c r="C21" s="50">
        <f t="shared" si="0"/>
        <v>22.79</v>
      </c>
      <c r="D21" s="47">
        <v>22.79</v>
      </c>
      <c r="E21" s="53"/>
      <c r="F21" s="53"/>
      <c r="G21" s="53"/>
      <c r="H21" s="55"/>
    </row>
    <row r="22" customHeight="1" spans="1:9">
      <c r="A22" s="35"/>
      <c r="B22" s="35"/>
      <c r="C22" s="35"/>
      <c r="D22" s="35"/>
      <c r="E22" s="35"/>
      <c r="F22" s="35"/>
      <c r="G22" s="35"/>
      <c r="I22" s="35"/>
    </row>
    <row r="23" customHeight="1" spans="2:8">
      <c r="B23" s="35"/>
      <c r="F23" s="35"/>
      <c r="G23" s="35"/>
      <c r="H23" s="35"/>
    </row>
    <row r="24" customHeight="1" spans="1:7">
      <c r="A24" s="35"/>
      <c r="B24" s="35"/>
      <c r="F24" s="35"/>
      <c r="G24" s="35"/>
    </row>
    <row r="25" customHeight="1" spans="2:6">
      <c r="B25" s="35"/>
      <c r="F25" s="35"/>
    </row>
    <row r="26" customHeight="1" spans="1:8">
      <c r="A26" s="35"/>
      <c r="B26" s="35"/>
      <c r="H26" s="35"/>
    </row>
    <row r="27" customHeight="1" spans="1:5">
      <c r="A27" s="35"/>
      <c r="B27" s="35"/>
      <c r="E27" s="35"/>
    </row>
    <row r="28" customHeight="1" spans="3:6">
      <c r="C28" s="35"/>
      <c r="F28" s="35"/>
    </row>
    <row r="29" customHeight="1" spans="2:2">
      <c r="B29" s="35"/>
    </row>
    <row r="30" customHeight="1" spans="2:2">
      <c r="B30" s="35"/>
    </row>
    <row r="31" customHeight="1" spans="7:7">
      <c r="G31" s="35"/>
    </row>
    <row r="32" customHeight="1" spans="2:2">
      <c r="B32" s="35"/>
    </row>
    <row r="33" customHeight="1" spans="3:7">
      <c r="C33" s="35"/>
      <c r="G33" s="3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17" sqref="F17"/>
    </sheetView>
  </sheetViews>
  <sheetFormatPr defaultColWidth="9" defaultRowHeight="14.2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2" t="s">
        <v>535</v>
      </c>
      <c r="B1" s="26"/>
      <c r="C1" s="26"/>
      <c r="D1" s="26"/>
      <c r="E1" s="26"/>
      <c r="F1" s="26"/>
    </row>
    <row r="2" ht="40.5" customHeight="1" spans="1:11">
      <c r="A2" s="27" t="s">
        <v>536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522</v>
      </c>
      <c r="D4" s="29" t="s">
        <v>506</v>
      </c>
      <c r="E4" s="29" t="s">
        <v>507</v>
      </c>
      <c r="F4" s="29" t="s">
        <v>509</v>
      </c>
      <c r="G4" s="29" t="s">
        <v>510</v>
      </c>
      <c r="H4" s="29"/>
      <c r="I4" s="29" t="s">
        <v>512</v>
      </c>
      <c r="J4" s="29" t="s">
        <v>514</v>
      </c>
      <c r="K4" s="29" t="s">
        <v>520</v>
      </c>
    </row>
    <row r="5" s="25" customFormat="1" ht="57" customHeight="1" spans="1:11">
      <c r="A5" s="28"/>
      <c r="B5" s="29"/>
      <c r="C5" s="29"/>
      <c r="D5" s="29"/>
      <c r="E5" s="29"/>
      <c r="F5" s="29"/>
      <c r="G5" s="29" t="s">
        <v>528</v>
      </c>
      <c r="H5" s="29" t="s">
        <v>537</v>
      </c>
      <c r="I5" s="29"/>
      <c r="J5" s="29"/>
      <c r="K5" s="29"/>
    </row>
    <row r="6" ht="30" customHeight="1" spans="1:11">
      <c r="A6" s="30" t="s">
        <v>318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48" customHeight="1" spans="1:11">
      <c r="A7" s="32" t="s">
        <v>538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48" customHeight="1" spans="1:11">
      <c r="A8" s="32" t="s">
        <v>539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49.5" customHeight="1" spans="1:11">
      <c r="A9" s="32" t="s">
        <v>540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ColWidth="9" defaultRowHeight="12.75" outlineLevelCol="5"/>
  <cols>
    <col min="1" max="1" width="16.375" style="11" customWidth="1"/>
    <col min="2" max="2" width="26.125" style="11" customWidth="1"/>
    <col min="3" max="5" width="19.5" style="11" customWidth="1"/>
    <col min="6" max="6" width="16.2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541</v>
      </c>
    </row>
    <row r="2" ht="47.25" customHeight="1" spans="1:6">
      <c r="A2" s="13" t="s">
        <v>542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543</v>
      </c>
      <c r="B4" s="15"/>
      <c r="C4" s="15"/>
      <c r="D4" s="15" t="s">
        <v>544</v>
      </c>
      <c r="E4" s="15"/>
      <c r="F4" s="15"/>
    </row>
    <row r="5" ht="36" customHeight="1" spans="1:6">
      <c r="A5" s="15"/>
      <c r="B5" s="15"/>
      <c r="C5" s="15"/>
      <c r="D5" s="15" t="s">
        <v>545</v>
      </c>
      <c r="E5" s="15"/>
      <c r="F5" s="15"/>
    </row>
    <row r="6" ht="73.5" customHeight="1" spans="1:6">
      <c r="A6" s="15" t="s">
        <v>546</v>
      </c>
      <c r="B6" s="15"/>
      <c r="C6" s="15"/>
      <c r="D6" s="15"/>
      <c r="E6" s="15"/>
      <c r="F6" s="15"/>
    </row>
    <row r="7" ht="26.25" customHeight="1" spans="1:6">
      <c r="A7" s="16" t="s">
        <v>547</v>
      </c>
      <c r="B7" s="15" t="s">
        <v>548</v>
      </c>
      <c r="C7" s="15" t="s">
        <v>549</v>
      </c>
      <c r="D7" s="15" t="s">
        <v>550</v>
      </c>
      <c r="E7" s="15" t="s">
        <v>551</v>
      </c>
      <c r="F7" s="15" t="s">
        <v>552</v>
      </c>
    </row>
    <row r="8" ht="24.95" customHeight="1" spans="1:6">
      <c r="A8" s="16"/>
      <c r="B8" s="15"/>
      <c r="C8" s="15"/>
      <c r="D8" s="17"/>
      <c r="E8" s="18"/>
      <c r="F8" s="18"/>
    </row>
    <row r="9" ht="24.95" customHeight="1" spans="1:6">
      <c r="A9" s="16"/>
      <c r="B9" s="15"/>
      <c r="C9" s="15"/>
      <c r="D9" s="17"/>
      <c r="E9" s="18"/>
      <c r="F9" s="18"/>
    </row>
    <row r="10" ht="24.95" customHeight="1" spans="1:6">
      <c r="A10" s="16"/>
      <c r="B10" s="15"/>
      <c r="C10" s="19"/>
      <c r="D10" s="19"/>
      <c r="E10" s="19"/>
      <c r="F10" s="19"/>
    </row>
    <row r="11" ht="24.95" customHeight="1" spans="1:6">
      <c r="A11" s="16"/>
      <c r="B11" s="15"/>
      <c r="C11" s="19"/>
      <c r="D11" s="19"/>
      <c r="E11" s="19"/>
      <c r="F11" s="19"/>
    </row>
    <row r="12" ht="24.95" customHeight="1" spans="1:6">
      <c r="A12" s="16"/>
      <c r="B12" s="15"/>
      <c r="C12" s="19"/>
      <c r="D12" s="19"/>
      <c r="E12" s="19"/>
      <c r="F12" s="19"/>
    </row>
    <row r="13" ht="24.95" customHeight="1" spans="1:6">
      <c r="A13" s="16"/>
      <c r="B13" s="15"/>
      <c r="C13" s="19"/>
      <c r="D13" s="19"/>
      <c r="E13" s="19"/>
      <c r="F13" s="19"/>
    </row>
    <row r="14" ht="24.95" customHeight="1" spans="1:6">
      <c r="A14" s="16"/>
      <c r="B14" s="15"/>
      <c r="C14" s="19"/>
      <c r="D14" s="19"/>
      <c r="E14" s="19"/>
      <c r="F14" s="19"/>
    </row>
    <row r="15" ht="24.95" customHeight="1" spans="1:6">
      <c r="A15" s="16"/>
      <c r="B15" s="15"/>
      <c r="C15" s="19"/>
      <c r="D15" s="19"/>
      <c r="E15" s="19"/>
      <c r="F15" s="19"/>
    </row>
    <row r="16" ht="24.95" customHeight="1" spans="1:6">
      <c r="A16" s="16"/>
      <c r="B16" s="15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90" zoomScaleNormal="90" workbookViewId="0">
      <selection activeCell="B24" sqref="B24"/>
    </sheetView>
  </sheetViews>
  <sheetFormatPr defaultColWidth="9" defaultRowHeight="14.2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18" customHeight="1" spans="1:1">
      <c r="A1" s="2" t="s">
        <v>553</v>
      </c>
    </row>
    <row r="2" ht="38.25" customHeight="1" spans="1:6">
      <c r="A2" s="3" t="s">
        <v>554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555</v>
      </c>
      <c r="B4" s="7"/>
      <c r="C4" s="7"/>
      <c r="D4" s="7"/>
      <c r="E4" s="7" t="s">
        <v>556</v>
      </c>
      <c r="F4" s="7"/>
    </row>
    <row r="5" ht="26.25" customHeight="1" spans="1:6">
      <c r="A5" s="7" t="s">
        <v>557</v>
      </c>
      <c r="B5" s="7" t="s">
        <v>558</v>
      </c>
      <c r="C5" s="7"/>
      <c r="D5" s="7"/>
      <c r="E5" s="7" t="s">
        <v>559</v>
      </c>
      <c r="F5" s="7"/>
    </row>
    <row r="6" ht="26.25" customHeight="1" spans="1:6">
      <c r="A6" s="7"/>
      <c r="B6" s="7"/>
      <c r="C6" s="7"/>
      <c r="D6" s="7"/>
      <c r="E6" s="7" t="s">
        <v>560</v>
      </c>
      <c r="F6" s="7"/>
    </row>
    <row r="7" ht="39" customHeight="1" spans="1:6">
      <c r="A7" s="7" t="s">
        <v>561</v>
      </c>
      <c r="B7" s="7"/>
      <c r="C7" s="7"/>
      <c r="D7" s="7"/>
      <c r="E7" s="7"/>
      <c r="F7" s="7"/>
    </row>
    <row r="8" ht="39" customHeight="1" spans="1:6">
      <c r="A8" s="7" t="s">
        <v>562</v>
      </c>
      <c r="B8" s="7"/>
      <c r="C8" s="7"/>
      <c r="D8" s="7"/>
      <c r="E8" s="7"/>
      <c r="F8" s="7"/>
    </row>
    <row r="9" ht="39" customHeight="1" spans="1:6">
      <c r="A9" s="7" t="s">
        <v>563</v>
      </c>
      <c r="B9" s="7"/>
      <c r="C9" s="7"/>
      <c r="D9" s="7"/>
      <c r="E9" s="7"/>
      <c r="F9" s="7"/>
    </row>
    <row r="10" ht="21" customHeight="1" spans="1:6">
      <c r="A10" s="8" t="s">
        <v>547</v>
      </c>
      <c r="B10" s="7" t="s">
        <v>548</v>
      </c>
      <c r="C10" s="7" t="s">
        <v>549</v>
      </c>
      <c r="D10" s="7" t="s">
        <v>550</v>
      </c>
      <c r="E10" s="7" t="s">
        <v>551</v>
      </c>
      <c r="F10" s="7" t="s">
        <v>552</v>
      </c>
    </row>
    <row r="11" ht="18" customHeight="1" spans="1:6">
      <c r="A11" s="8"/>
      <c r="B11" s="7"/>
      <c r="C11" s="7"/>
      <c r="D11" s="9"/>
      <c r="E11" s="10"/>
      <c r="F11" s="10"/>
    </row>
    <row r="12" ht="18" customHeight="1" spans="1:6">
      <c r="A12" s="8"/>
      <c r="B12" s="7"/>
      <c r="C12" s="7"/>
      <c r="D12" s="9"/>
      <c r="E12" s="10"/>
      <c r="F12" s="10"/>
    </row>
    <row r="13" ht="18" customHeight="1" spans="1:6">
      <c r="A13" s="8"/>
      <c r="B13" s="7"/>
      <c r="C13" s="7"/>
      <c r="D13" s="9"/>
      <c r="E13" s="10"/>
      <c r="F13" s="10"/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何须更问浮生事，只此浮生在梦中。</cp:lastModifiedBy>
  <dcterms:created xsi:type="dcterms:W3CDTF">2015-06-05T18:19:00Z</dcterms:created>
  <dcterms:modified xsi:type="dcterms:W3CDTF">2021-03-25T02:11:19Z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2052-11.1.0.10314</vt:lpwstr>
  </property>
</Properties>
</file>