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activeTab="6"/>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<sst xmlns="http://schemas.openxmlformats.org/spreadsheetml/2006/main" count="306" uniqueCount="173">
  <si>
    <t>表一</t>
  </si>
  <si>
    <t>重庆市梁平区国土整治中心财政拨款收支总表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</si>
  <si>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</si>
  <si>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</si>
  <si>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</si>
  <si>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</si>
  <si>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</si>
  <si>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</si>
  <si>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</si>
  <si>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</si>
  <si>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</si>
  <si>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</si>
  <si>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</si>
  <si>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</si>
  <si>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t>
  </si>
  <si>
    <t>政府性基金预算资金</t>
  </si>
  <si>
    <t>卫生健康</t>
  </si>
  <si>
    <t>城乡社区</t>
  </si>
  <si>
    <t>住房保障</t>
  </si>
  <si>
    <t>自然资源海洋气象等</t>
  </si>
  <si>
    <t>收入合计</t>
  </si>
  <si>
    <t>支出合计</t>
  </si>
  <si>
    <t>表二</t>
  </si>
  <si>
    <t>重庆市梁平区国土整治中心一般公共预算财政拨款支出预算表</t>
  </si>
  <si>
    <t>功能分类科目</t>
  </si>
  <si>
    <t>2024年预算数</t>
  </si>
  <si>
    <t>科目编码</t>
  </si>
  <si>
    <t>科目名称</t>
  </si>
  <si>
    <t>总计</t>
  </si>
  <si>
    <t>基本支出</t>
  </si>
  <si>
    <t>项目支出</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</si>
  <si>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</si>
  <si>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</si>
  <si>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</si>
  <si>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</si>
  <si>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</si>
  <si>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</si>
  <si>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事业单位医疗</t>
  </si>
  <si>
    <t xml:space="preserve">  其他行政事业单位医疗支出</t>
  </si>
  <si>
    <t>自然资源海洋气象等支出</t>
  </si>
  <si>
    <t xml:space="preserve"> 自然资源事务</t>
  </si>
  <si>
    <t xml:space="preserve">  事业运行</t>
  </si>
  <si>
    <r>
      <rPr>
        <sz val="10"/>
        <color rgb="FF000000"/>
        <rFont val="Arial"/>
        <charset val="134"/>
      </rPr>
      <t>  </t>
    </r>
    <r>
      <rPr>
        <sz val="10"/>
        <color rgb="FF000000"/>
        <rFont val="方正仿宋_GBK"/>
        <charset val="134"/>
      </rPr>
      <t xml:space="preserve"> 其他自然资源事务支出</t>
    </r>
  </si>
  <si>
    <t>住房保障支出</t>
  </si>
  <si>
    <t xml:space="preserve"> 住房改革支出</t>
  </si>
  <si>
    <t xml:space="preserve">  住房公积金</t>
  </si>
  <si>
    <t>表三</t>
  </si>
  <si>
    <t>重庆市梁平区国土整治中心一般公共预算财政拨款基本支出预算表</t>
  </si>
  <si>
    <t>经济分类科目</t>
  </si>
  <si>
    <t>2024年基本支出</t>
  </si>
  <si>
    <t>人员经费</t>
  </si>
  <si>
    <t>日常公用经费</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</si>
  <si>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</si>
  <si>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</si>
  <si>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</si>
  <si>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</si>
  <si>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</si>
  <si>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</si>
  <si>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</si>
  <si>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</si>
  <si>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</si>
  <si>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</si>
  <si>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商品和服务支出</t>
  </si>
  <si>
    <t xml:space="preserve"> 办公费</t>
  </si>
  <si>
    <t xml:space="preserve"> 水费</t>
  </si>
  <si>
    <t xml:space="preserve"> 电费</t>
  </si>
  <si>
    <t xml:space="preserve"> 邮电费</t>
  </si>
  <si>
    <t xml:space="preserve"> 差旅费</t>
  </si>
  <si>
    <t xml:space="preserve"> 培训费</t>
  </si>
  <si>
    <t xml:space="preserve"> 公务接待费</t>
  </si>
  <si>
    <t xml:space="preserve"> 劳务费</t>
  </si>
  <si>
    <t xml:space="preserve"> 工会经费</t>
  </si>
  <si>
    <t xml:space="preserve"> 福利费</t>
  </si>
  <si>
    <t xml:space="preserve"> 公务用车运行维护费</t>
  </si>
  <si>
    <t xml:space="preserve"> 其他商品和服务支出</t>
  </si>
  <si>
    <t>表四</t>
  </si>
  <si>
    <t>重庆市梁平区国土整治中心一般公共预算“三公”经费支出表</t>
  </si>
  <si>
    <t>因公出国（境）费</t>
  </si>
  <si>
    <t>公务用车购置及运行费</t>
  </si>
  <si>
    <t>公务接待费</t>
  </si>
  <si>
    <t>小计</t>
  </si>
  <si>
    <t>公务用车购置费</t>
  </si>
  <si>
    <t>公务用车运行费</t>
  </si>
  <si>
    <t>表五</t>
  </si>
  <si>
    <t>重庆市梁平区国土整治中心政府性基金预算支出表</t>
  </si>
  <si>
    <t>本年政府性基金预算财政拨款支出</t>
  </si>
  <si>
    <t>城乡社区支出</t>
  </si>
  <si>
    <t xml:space="preserve"> 国有土地使用权出让收入安排的支出</t>
  </si>
  <si>
    <t xml:space="preserve"> 农村基础设施建设支出</t>
  </si>
  <si>
    <t>表六</t>
  </si>
  <si>
    <t>重庆市梁平区国土整治中心收支总表</t>
  </si>
  <si>
    <t>医疗卫生与计划生育支出</t>
  </si>
  <si>
    <t>表七</t>
  </si>
  <si>
    <t>重庆市梁平区国土整治中心收入总表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</si>
  <si>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</si>
  <si>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</si>
  <si>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</si>
  <si>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</si>
  <si>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</si>
  <si>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</si>
  <si>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</si>
  <si>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</si>
  <si>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</si>
  <si>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</si>
  <si>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农村基础设施建设支出</t>
  </si>
  <si>
    <r>
      <rPr>
        <sz val="9"/>
        <color rgb="FF000000"/>
        <rFont val="Arial"/>
        <charset val="134"/>
      </rPr>
      <t>  </t>
    </r>
    <r>
      <rPr>
        <sz val="9"/>
        <color rgb="FF000000"/>
        <rFont val="方正仿宋_GBK"/>
        <charset val="134"/>
      </rPr>
      <t xml:space="preserve"> 其他自然资源事务支出</t>
    </r>
  </si>
  <si>
    <t>表八</t>
  </si>
  <si>
    <t>重庆市梁平区国土整治中心支出总表</t>
  </si>
  <si>
    <r>
      <rPr>
        <sz val="12"/>
        <color rgb="FF000000"/>
        <rFont val="Arial"/>
        <charset val="134"/>
      </rPr>
      <t>  </t>
    </r>
    <r>
      <rPr>
        <sz val="12"/>
        <color rgb="FF000000"/>
        <rFont val="方正仿宋_GBK"/>
        <charset val="134"/>
      </rPr>
      <t xml:space="preserve"> 其他自然资源事务支出</t>
    </r>
  </si>
  <si>
    <t>表九</t>
  </si>
  <si>
    <t>重庆市梁平区国土整治中心政府采购预算明细表</t>
  </si>
  <si>
    <t>项目编号</t>
  </si>
  <si>
    <t>备注：本单位无政府采购，故此表无数据。</t>
  </si>
  <si>
    <t>表十</t>
  </si>
  <si>
    <t>2024年项目支出绩效目标表</t>
  </si>
  <si>
    <t>编制单位：</t>
  </si>
  <si>
    <t>401006-重庆市梁平区国土整治中心</t>
  </si>
  <si>
    <t>项目名称</t>
  </si>
  <si>
    <t>50015523T000003304661-土地整理项目及农村建设用地复垦项目成本</t>
  </si>
  <si>
    <t>业务主管部门</t>
  </si>
  <si>
    <t>重庆市梁平区规划和自然资源局</t>
  </si>
  <si>
    <t>预算执行率权重</t>
  </si>
  <si>
    <t>项目分类</t>
  </si>
  <si>
    <t>重点专项</t>
  </si>
  <si>
    <t>当年预算（万元)</t>
  </si>
  <si>
    <t>本级安排（万元)</t>
  </si>
  <si>
    <t>上级补助（万元)</t>
  </si>
  <si>
    <t>项目概述</t>
  </si>
  <si>
    <t>根据市规划自然资源局的工作要求，我区需通过实施土地整理项目及农村建设用地复垦项目增加新增耕地，保证我区建设占用补充耕地指标，且此项工作纳入市政府对区政府的耕地保护目标考核任务。为了此项工作的顺利开展，确保验收合格且取得新增耕地认定书，需前期工作费、工程施工费、工程监理费、竣工验收费和业主管理费等成本费用。</t>
  </si>
  <si>
    <t>立项依据</t>
  </si>
  <si>
    <t>贯彻落实党中央关于规划和自然资源工作的方针政策、决策部署和市委、市政府的工作部署以及区委区政府的工作安排。</t>
  </si>
  <si>
    <t>当年绩效目标</t>
  </si>
  <si>
    <t>通过土地整理项目及复垦项目的实施，保证我区建设补充耕地指标且完成年度目标任务100%。</t>
  </si>
  <si>
    <t>绩效指标</t>
  </si>
  <si>
    <t>一级指标</t>
  </si>
  <si>
    <t>二级指标</t>
  </si>
  <si>
    <t>三级指标</t>
  </si>
  <si>
    <t>指标权重</t>
  </si>
  <si>
    <t>计量单位</t>
  </si>
  <si>
    <t>指标性质</t>
  </si>
  <si>
    <t>指标值</t>
  </si>
  <si>
    <t>是否核心指标</t>
  </si>
  <si>
    <t>满意度指标</t>
  </si>
  <si>
    <t>服务对象满意度指标</t>
  </si>
  <si>
    <t>土地整理和复垦满意度</t>
  </si>
  <si>
    <t>%</t>
  </si>
  <si>
    <t>≥</t>
  </si>
  <si>
    <t>否</t>
  </si>
  <si>
    <t>产出指标</t>
  </si>
  <si>
    <t>数量指标</t>
  </si>
  <si>
    <t>农村建设用地复垦户数</t>
  </si>
  <si>
    <t>户</t>
  </si>
  <si>
    <t>是</t>
  </si>
  <si>
    <t>效益指标</t>
  </si>
  <si>
    <t>社会效益指标</t>
  </si>
  <si>
    <t>实现新增耕地</t>
  </si>
  <si>
    <t>亩</t>
  </si>
  <si>
    <t>单位：元</t>
  </si>
  <si>
    <t>50015523T000003305660-非税收入征管成本（经建科）</t>
  </si>
  <si>
    <t>一般性项目</t>
  </si>
  <si>
    <t>当年预算（元)</t>
  </si>
  <si>
    <t>本级安排（元)</t>
  </si>
  <si>
    <t>上级补助（元)</t>
  </si>
  <si>
    <t xml:space="preserve"> </t>
  </si>
  <si>
    <t>完成年度土地整理及复垦任务.</t>
  </si>
  <si>
    <t>会议纪要</t>
  </si>
  <si>
    <t>通过土地整理和农村建设用地复垦项目，完成年度目标任务100%</t>
  </si>
  <si>
    <t xml:space="preserve">三级指标 </t>
  </si>
  <si>
    <t>40</t>
  </si>
  <si>
    <t>25</t>
  </si>
  <si>
    <t>1000</t>
  </si>
  <si>
    <t>10</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</si>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</sst>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b/>
      <sz val="15"/>
      <color rgb="FF000000"/>
      <name val="宋体"/>
      <charset val="134"/>
    </font>
    <font>
      <sz val="9"/>
      <color rgb="FF000000"/>
      <name val="黑体"/>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color rgb="FF000000"/>
      <name val="Arial"/>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9"/>
      <color rgb="FF000000"/>
      <name val="Arial"/>
      <charset val="134"/>
    </font>
    <font>
      <sz val="11"/>
      <color rgb="FF000000"/>
      <name val="方正楷体_GBK"/>
      <charset val="134"/>
    </font>
    <font>
      <sz val="18"/>
      <color rgb="FF000000"/>
      <name val="方正小标宋_GBK"/>
      <charset val="134"/>
    </font>
    <font>
      <sz val="12"/>
      <color rgb="FF000000"/>
      <name val="方正黑体_GBK"/>
      <charset val="134"/>
    </font>
    <font>
      <sz val="10"/>
      <color rgb="FF000000"/>
      <name val="方正仿宋_GBK"/>
      <charset val="134"/>
    </font>
    <font>
      <sz val="10"/>
      <color rgb="FF000000"/>
      <name val="Times New Roman"/>
      <charset val="134"/>
    </font>
    <font>
      <sz val="17"/>
      <color rgb="FF000000"/>
      <name val="方正小标宋_GBK"/>
      <charset val="134"/>
    </font>
    <font>
      <sz val="10"/>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5" applyNumberFormat="0" applyFill="0" applyAlignment="0" applyProtection="0">
      <alignment vertical="center"/>
    </xf>
    <xf numFmtId="0" fontId="40" fillId="0" borderId="6" applyNumberFormat="0" applyFill="0" applyAlignment="0" applyProtection="0">
      <alignment vertical="center"/>
    </xf>
    <xf numFmtId="0" fontId="40" fillId="0" borderId="0" applyNumberFormat="0" applyFill="0" applyBorder="0" applyAlignment="0" applyProtection="0">
      <alignment vertical="center"/>
    </xf>
    <xf numFmtId="0" fontId="41" fillId="3" borderId="7" applyNumberFormat="0" applyAlignment="0" applyProtection="0">
      <alignment vertical="center"/>
    </xf>
    <xf numFmtId="0" fontId="42" fillId="4" borderId="8" applyNumberFormat="0" applyAlignment="0" applyProtection="0">
      <alignment vertical="center"/>
    </xf>
    <xf numFmtId="0" fontId="43" fillId="4" borderId="7" applyNumberFormat="0" applyAlignment="0" applyProtection="0">
      <alignment vertical="center"/>
    </xf>
    <xf numFmtId="0" fontId="44" fillId="5" borderId="9" applyNumberFormat="0" applyAlignment="0" applyProtection="0">
      <alignment vertical="center"/>
    </xf>
    <xf numFmtId="0" fontId="45" fillId="0" borderId="10" applyNumberFormat="0" applyFill="0" applyAlignment="0" applyProtection="0">
      <alignment vertical="center"/>
    </xf>
    <xf numFmtId="0" fontId="46" fillId="0" borderId="11"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cellStyleXfs>
  <cellXfs count="72">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xf>
    <xf numFmtId="0" fontId="0" fillId="0" borderId="0" xfId="0" applyFont="1" applyAlignment="1">
      <alignment vertical="center"/>
    </xf>
    <xf numFmtId="0" fontId="7" fillId="0" borderId="0" xfId="0" applyFont="1" applyBorder="1" applyAlignment="1">
      <alignment horizontal="right" vertical="center"/>
    </xf>
    <xf numFmtId="0" fontId="12" fillId="0" borderId="0" xfId="0" applyFont="1" applyBorder="1" applyAlignment="1">
      <alignment horizontal="center" vertical="center" wrapText="1"/>
    </xf>
    <xf numFmtId="0" fontId="7"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lignment vertical="center"/>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Border="1" applyAlignment="1">
      <alignment horizontal="right" vertical="center"/>
    </xf>
    <xf numFmtId="0" fontId="22" fillId="0" borderId="1" xfId="0" applyFont="1" applyBorder="1" applyAlignment="1">
      <alignment horizontal="left" vertical="center"/>
    </xf>
    <xf numFmtId="0" fontId="22" fillId="0" borderId="1" xfId="0" applyFont="1" applyBorder="1">
      <alignment vertical="center"/>
    </xf>
    <xf numFmtId="4" fontId="23" fillId="0" borderId="1" xfId="0" applyNumberFormat="1" applyFont="1" applyBorder="1" applyAlignment="1">
      <alignment horizontal="right" vertical="center"/>
    </xf>
    <xf numFmtId="0" fontId="24" fillId="0" borderId="1" xfId="0" applyFont="1" applyBorder="1">
      <alignmen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5"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lignment vertical="center"/>
    </xf>
    <xf numFmtId="0" fontId="7" fillId="0" borderId="0" xfId="0" applyFont="1" applyBorder="1">
      <alignment vertical="center"/>
    </xf>
    <xf numFmtId="0" fontId="26" fillId="0" borderId="0" xfId="0" applyFont="1" applyBorder="1" applyAlignment="1">
      <alignment horizontal="center" vertical="center"/>
    </xf>
    <xf numFmtId="0" fontId="27" fillId="0" borderId="1" xfId="0" applyFont="1" applyBorder="1" applyAlignment="1">
      <alignment horizontal="center" vertical="center"/>
    </xf>
    <xf numFmtId="0" fontId="10"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lignment vertical="center"/>
    </xf>
    <xf numFmtId="4" fontId="29" fillId="0" borderId="1" xfId="0" applyNumberFormat="1" applyFont="1" applyBorder="1" applyAlignment="1">
      <alignment horizontal="right" vertical="center"/>
    </xf>
    <xf numFmtId="0" fontId="28" fillId="0" borderId="1" xfId="0" applyFont="1" applyBorder="1" applyAlignment="1">
      <alignment horizontal="left" vertical="center" wrapText="1"/>
    </xf>
    <xf numFmtId="0" fontId="28" fillId="0" borderId="1" xfId="0" applyFont="1" applyBorder="1" applyAlignment="1">
      <alignment vertical="center" wrapText="1"/>
    </xf>
    <xf numFmtId="0" fontId="30" fillId="0" borderId="0" xfId="0" applyFont="1" applyBorder="1" applyAlignment="1">
      <alignment horizontal="center" vertical="center" wrapText="1"/>
    </xf>
    <xf numFmtId="0" fontId="27" fillId="0" borderId="1" xfId="0" applyFont="1" applyBorder="1" applyAlignment="1">
      <alignment horizontal="center" vertical="center" wrapText="1"/>
    </xf>
    <xf numFmtId="4" fontId="29" fillId="0" borderId="1" xfId="0" applyNumberFormat="1" applyFont="1" applyBorder="1" applyAlignment="1">
      <alignment horizontal="center" vertical="center" wrapText="1"/>
    </xf>
    <xf numFmtId="0" fontId="7" fillId="0" borderId="0" xfId="0" applyFont="1" applyBorder="1" applyAlignment="1">
      <alignment horizontal="left" vertical="center"/>
    </xf>
    <xf numFmtId="4" fontId="11" fillId="0" borderId="1" xfId="0" applyNumberFormat="1" applyFont="1" applyBorder="1" applyAlignment="1">
      <alignment horizontal="right" vertical="center" wrapText="1"/>
    </xf>
    <xf numFmtId="4" fontId="29" fillId="0" borderId="1" xfId="0" applyNumberFormat="1" applyFont="1" applyBorder="1" applyAlignment="1">
      <alignment horizontal="right" vertical="center" wrapText="1"/>
    </xf>
    <xf numFmtId="0" fontId="31" fillId="0" borderId="1" xfId="0" applyFont="1" applyBorder="1">
      <alignment vertical="center"/>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4" workbookViewId="0">
      <selection activeCell="G10" sqref="G10"/>
    </sheetView>
  </sheetViews>
  <sheetFormatPr defaultColWidth="10" defaultRowHeight="14.4" outlineLevelCol="7"/>
  <cols>
    <col min="1" max="1" width="0.268518518518519" customWidth="1"/>
    <col min="2" max="2" width="23.6203703703704" customWidth="1"/>
    <col min="3" max="3" width="16.4074074074074" customWidth="1"/>
    <col min="4" max="4" width="25.787037037037" customWidth="1"/>
    <col min="5" max="5" width="17.1018518518519" customWidth="1"/>
    <col min="6" max="6" width="16.287037037037" customWidth="1"/>
    <col min="7" max="7" width="20.5185185185185" customWidth="1"/>
    <col min="8" max="8" width="21.537037037037" customWidth="1"/>
    <col min="9" max="11" width="9.76851851851852" customWidth="1"/>
  </cols>
  <sheetData>
    <row r="1" ht="16.35" customHeight="1" spans="1:2">
      <c r="A1" s="20"/>
      <c r="B1" s="21" t="s">
        <v>0</v>
      </c>
    </row>
    <row r="2" ht="16.35" customHeight="1"/>
    <row r="3" ht="40.5" customHeight="1" spans="2:8">
      <c r="B3" s="28" t="s">
        <v>1</v>
      </c>
      <c r="C3" s="28"/>
      <c r="D3" s="28"/>
      <c r="E3" s="28"/>
      <c r="F3" s="28"/>
      <c r="G3" s="28"/>
      <c r="H3" s="28"/>
    </row>
    <row r="4" ht="23.25" customHeight="1" spans="8:8">
      <c r="H4" s="49" t="s">
        <v>2</v>
      </c>
    </row>
    <row r="5" ht="43.1" customHeight="1" spans="2:8">
      <c r="B5" s="30" t="s">
        <v>3</v>
      </c>
      <c r="C5" s="30"/>
      <c r="D5" s="30" t="s">
        <v>4</v>
      </c>
      <c r="E5" s="30"/>
      <c r="F5" s="30"/>
      <c r="G5" s="30"/>
      <c r="H5" s="30"/>
    </row>
    <row r="6" ht="43.1" customHeight="1" spans="2:8">
      <c r="B6" s="50" t="s">
        <v>5</v>
      </c>
      <c r="C6" s="50" t="s">
        <v>6</v>
      </c>
      <c r="D6" s="50" t="s">
        <v>5</v>
      </c>
      <c r="E6" s="50" t="s">
        <v>7</v>
      </c>
      <c r="F6" s="30" t="s">
        <v>8</v>
      </c>
      <c r="G6" s="30" t="s">
        <v>9</v>
      </c>
      <c r="H6" s="30" t="s">
        <v>10</v>
      </c>
    </row>
    <row r="7" ht="24.15" customHeight="1" spans="2:8">
      <c r="B7" s="51" t="s">
        <v>11</v>
      </c>
      <c r="C7" s="70">
        <f>C8+C9</f>
        <v>8729.5</v>
      </c>
      <c r="D7" s="51" t="s">
        <v>12</v>
      </c>
      <c r="E7" s="70">
        <f>F7+G7+H7</f>
        <v>8729.5</v>
      </c>
      <c r="F7" s="70">
        <f>SUM(F8:F12)</f>
        <v>311.5</v>
      </c>
      <c r="G7" s="70">
        <f>SUM(G8:G12)</f>
        <v>8418</v>
      </c>
      <c r="H7" s="70"/>
    </row>
    <row r="8" ht="23.25" customHeight="1" spans="2:8">
      <c r="B8" s="34" t="s">
        <v>13</v>
      </c>
      <c r="C8" s="52">
        <v>311.5</v>
      </c>
      <c r="D8" s="34" t="s">
        <v>14</v>
      </c>
      <c r="E8" s="52">
        <f t="shared" ref="E8:E12" si="0">SUM(F8:H8)</f>
        <v>12.41</v>
      </c>
      <c r="F8" s="52">
        <v>12.41</v>
      </c>
      <c r="G8" s="52"/>
      <c r="H8" s="52"/>
    </row>
    <row r="9" ht="23.25" customHeight="1" spans="2:8">
      <c r="B9" s="34" t="s">
        <v>15</v>
      </c>
      <c r="C9" s="52">
        <v>8418</v>
      </c>
      <c r="D9" s="34" t="s">
        <v>16</v>
      </c>
      <c r="E9" s="52">
        <f t="shared" si="0"/>
        <v>6.03</v>
      </c>
      <c r="F9" s="52">
        <v>6.03</v>
      </c>
      <c r="G9" s="52"/>
      <c r="H9" s="52"/>
    </row>
    <row r="10" ht="23.25" customHeight="1" spans="2:8">
      <c r="B10" s="34"/>
      <c r="C10" s="52"/>
      <c r="D10" s="34" t="s">
        <v>17</v>
      </c>
      <c r="E10" s="52">
        <f t="shared" si="0"/>
        <v>8418</v>
      </c>
      <c r="F10" s="52"/>
      <c r="G10" s="52">
        <v>8418</v>
      </c>
      <c r="H10" s="52"/>
    </row>
    <row r="11" ht="23.25" customHeight="1" spans="2:8">
      <c r="B11" s="34"/>
      <c r="C11" s="52"/>
      <c r="D11" s="34" t="s">
        <v>18</v>
      </c>
      <c r="E11" s="52">
        <f t="shared" si="0"/>
        <v>6.21</v>
      </c>
      <c r="F11" s="52">
        <v>6.21</v>
      </c>
      <c r="G11" s="52"/>
      <c r="H11" s="52"/>
    </row>
    <row r="12" ht="20.7" customHeight="1" spans="2:8">
      <c r="B12" s="8"/>
      <c r="C12" s="71"/>
      <c r="D12" s="34" t="s">
        <v>19</v>
      </c>
      <c r="E12" s="52">
        <f t="shared" si="0"/>
        <v>286.85</v>
      </c>
      <c r="F12" s="52">
        <v>286.85</v>
      </c>
      <c r="G12" s="52"/>
      <c r="H12" s="52"/>
    </row>
    <row r="13" ht="24.15" customHeight="1" spans="2:8">
      <c r="B13" s="51" t="s">
        <v>20</v>
      </c>
      <c r="C13" s="70">
        <f t="shared" ref="C13:G13" si="1">C7</f>
        <v>8729.5</v>
      </c>
      <c r="D13" s="51" t="s">
        <v>21</v>
      </c>
      <c r="E13" s="70">
        <f t="shared" si="1"/>
        <v>8729.5</v>
      </c>
      <c r="F13" s="70">
        <f t="shared" si="1"/>
        <v>311.5</v>
      </c>
      <c r="G13" s="70">
        <f t="shared" si="1"/>
        <v>8418</v>
      </c>
      <c r="H13" s="70"/>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B17" sqref="B17:F17"/>
    </sheetView>
  </sheetViews>
  <sheetFormatPr defaultColWidth="10" defaultRowHeight="14.4"/>
  <cols>
    <col min="1" max="1" width="9.23148148148148" customWidth="1"/>
    <col min="2" max="2" width="9.76851851851852" customWidth="1"/>
    <col min="3" max="3" width="10.9907407407407" customWidth="1"/>
    <col min="4" max="5" width="10.2592592592593" customWidth="1"/>
    <col min="6" max="11" width="5.12962962962963" customWidth="1"/>
    <col min="12" max="13" width="10.2592592592593" customWidth="1"/>
  </cols>
  <sheetData>
    <row r="1" ht="16.35" customHeight="1" spans="1:1">
      <c r="A1" s="1" t="s">
        <v>113</v>
      </c>
    </row>
    <row r="2" ht="19" customHeight="1" spans="1:13">
      <c r="A2" s="2" t="s">
        <v>114</v>
      </c>
      <c r="B2" s="2"/>
      <c r="C2" s="2"/>
      <c r="D2" s="2"/>
      <c r="E2" s="2"/>
      <c r="F2" s="2"/>
      <c r="G2" s="2"/>
      <c r="H2" s="2"/>
      <c r="I2" s="2"/>
      <c r="J2" s="2"/>
      <c r="K2" s="2"/>
      <c r="L2" s="2"/>
      <c r="M2" s="2"/>
    </row>
    <row r="3" ht="19" customHeight="1" spans="1:13">
      <c r="A3" s="3" t="s">
        <v>115</v>
      </c>
      <c r="B3" s="4" t="s">
        <v>116</v>
      </c>
      <c r="C3" s="4"/>
      <c r="D3" s="4"/>
      <c r="E3" s="4"/>
      <c r="F3" s="4"/>
      <c r="G3" s="4"/>
      <c r="H3" s="4"/>
      <c r="I3" s="4"/>
      <c r="J3" s="4"/>
      <c r="K3" s="18" t="s">
        <v>2</v>
      </c>
      <c r="L3" s="18"/>
      <c r="M3" s="18"/>
    </row>
    <row r="4" ht="26.05" customHeight="1" spans="1:13">
      <c r="A4" s="5" t="s">
        <v>117</v>
      </c>
      <c r="B4" s="6" t="s">
        <v>118</v>
      </c>
      <c r="C4" s="6"/>
      <c r="D4" s="6"/>
      <c r="E4" s="6"/>
      <c r="F4" s="6"/>
      <c r="G4" s="5" t="s">
        <v>119</v>
      </c>
      <c r="H4" s="5"/>
      <c r="I4" s="5" t="s">
        <v>120</v>
      </c>
      <c r="J4" s="5"/>
      <c r="K4" s="5"/>
      <c r="L4" s="5"/>
      <c r="M4" s="5"/>
    </row>
    <row r="5" ht="26.05" customHeight="1" spans="1:13">
      <c r="A5" s="5" t="s">
        <v>121</v>
      </c>
      <c r="B5" s="5">
        <v>10</v>
      </c>
      <c r="C5" s="5"/>
      <c r="D5" s="5"/>
      <c r="E5" s="5"/>
      <c r="F5" s="5"/>
      <c r="G5" s="5" t="s">
        <v>122</v>
      </c>
      <c r="H5" s="5"/>
      <c r="I5" s="5" t="s">
        <v>123</v>
      </c>
      <c r="J5" s="5"/>
      <c r="K5" s="5"/>
      <c r="L5" s="5"/>
      <c r="M5" s="5"/>
    </row>
    <row r="6" ht="26.05" customHeight="1" spans="1:13">
      <c r="A6" s="5" t="s">
        <v>124</v>
      </c>
      <c r="B6" s="7">
        <v>8418</v>
      </c>
      <c r="C6" s="7"/>
      <c r="D6" s="7"/>
      <c r="E6" s="7"/>
      <c r="F6" s="7"/>
      <c r="G6" s="5" t="s">
        <v>125</v>
      </c>
      <c r="H6" s="5"/>
      <c r="I6" s="7">
        <v>8418</v>
      </c>
      <c r="J6" s="7"/>
      <c r="K6" s="7"/>
      <c r="L6" s="7"/>
      <c r="M6" s="7"/>
    </row>
    <row r="7" ht="25" customHeight="1" spans="1:13">
      <c r="A7" s="5"/>
      <c r="B7" s="7"/>
      <c r="C7" s="7"/>
      <c r="D7" s="7"/>
      <c r="E7" s="7"/>
      <c r="F7" s="7"/>
      <c r="G7" s="5" t="s">
        <v>126</v>
      </c>
      <c r="H7" s="5"/>
      <c r="I7" s="7"/>
      <c r="J7" s="7"/>
      <c r="K7" s="7"/>
      <c r="L7" s="7"/>
      <c r="M7" s="7"/>
    </row>
    <row r="8" ht="49" customHeight="1" spans="1:13">
      <c r="A8" s="5" t="s">
        <v>127</v>
      </c>
      <c r="B8" s="8" t="s">
        <v>128</v>
      </c>
      <c r="C8" s="8"/>
      <c r="D8" s="8"/>
      <c r="E8" s="8"/>
      <c r="F8" s="8"/>
      <c r="G8" s="8"/>
      <c r="H8" s="8"/>
      <c r="I8" s="8"/>
      <c r="J8" s="8"/>
      <c r="K8" s="8"/>
      <c r="L8" s="8"/>
      <c r="M8" s="8"/>
    </row>
    <row r="9" ht="29" customHeight="1" spans="1:13">
      <c r="A9" s="5" t="s">
        <v>129</v>
      </c>
      <c r="B9" s="8" t="s">
        <v>130</v>
      </c>
      <c r="C9" s="8"/>
      <c r="D9" s="8"/>
      <c r="E9" s="8"/>
      <c r="F9" s="8"/>
      <c r="G9" s="8"/>
      <c r="H9" s="8"/>
      <c r="I9" s="8"/>
      <c r="J9" s="8"/>
      <c r="K9" s="8"/>
      <c r="L9" s="8"/>
      <c r="M9" s="8"/>
    </row>
    <row r="10" ht="34" customHeight="1" spans="1:13">
      <c r="A10" s="5" t="s">
        <v>131</v>
      </c>
      <c r="B10" s="8" t="s">
        <v>132</v>
      </c>
      <c r="C10" s="8"/>
      <c r="D10" s="8"/>
      <c r="E10" s="8"/>
      <c r="F10" s="8"/>
      <c r="G10" s="8"/>
      <c r="H10" s="8"/>
      <c r="I10" s="8"/>
      <c r="J10" s="8"/>
      <c r="K10" s="8"/>
      <c r="L10" s="8"/>
      <c r="M10" s="8"/>
    </row>
    <row r="11" ht="26.05" customHeight="1" spans="1:13">
      <c r="A11" s="5" t="s">
        <v>133</v>
      </c>
      <c r="B11" s="5" t="s">
        <v>134</v>
      </c>
      <c r="C11" s="5" t="s">
        <v>135</v>
      </c>
      <c r="D11" s="5" t="s">
        <v>136</v>
      </c>
      <c r="E11" s="5"/>
      <c r="F11" s="5" t="s">
        <v>137</v>
      </c>
      <c r="G11" s="5"/>
      <c r="H11" s="5" t="s">
        <v>138</v>
      </c>
      <c r="I11" s="5"/>
      <c r="J11" s="5" t="s">
        <v>139</v>
      </c>
      <c r="K11" s="5"/>
      <c r="L11" s="5" t="s">
        <v>140</v>
      </c>
      <c r="M11" s="5" t="s">
        <v>141</v>
      </c>
    </row>
    <row r="12" ht="26.05" customHeight="1" spans="1:13">
      <c r="A12" s="5"/>
      <c r="B12" s="5" t="s">
        <v>142</v>
      </c>
      <c r="C12" s="5" t="s">
        <v>143</v>
      </c>
      <c r="D12" s="9" t="s">
        <v>144</v>
      </c>
      <c r="E12" s="10"/>
      <c r="F12" s="9">
        <v>10</v>
      </c>
      <c r="G12" s="10"/>
      <c r="H12" s="9" t="s">
        <v>145</v>
      </c>
      <c r="I12" s="10"/>
      <c r="J12" s="9" t="s">
        <v>146</v>
      </c>
      <c r="K12" s="10"/>
      <c r="L12" s="5">
        <v>90</v>
      </c>
      <c r="M12" s="5" t="s">
        <v>147</v>
      </c>
    </row>
    <row r="13" ht="26.05" customHeight="1" spans="1:13">
      <c r="A13" s="5"/>
      <c r="B13" s="5" t="s">
        <v>148</v>
      </c>
      <c r="C13" s="5" t="s">
        <v>149</v>
      </c>
      <c r="D13" s="9" t="s">
        <v>150</v>
      </c>
      <c r="E13" s="10"/>
      <c r="F13" s="9">
        <v>40</v>
      </c>
      <c r="G13" s="10"/>
      <c r="H13" s="9" t="s">
        <v>151</v>
      </c>
      <c r="I13" s="10"/>
      <c r="J13" s="9" t="s">
        <v>146</v>
      </c>
      <c r="K13" s="10"/>
      <c r="L13" s="5">
        <v>25</v>
      </c>
      <c r="M13" s="5" t="s">
        <v>152</v>
      </c>
    </row>
    <row r="14" ht="26.05" customHeight="1" spans="1:13">
      <c r="A14" s="5"/>
      <c r="B14" s="5" t="s">
        <v>153</v>
      </c>
      <c r="C14" s="5" t="s">
        <v>154</v>
      </c>
      <c r="D14" s="9" t="s">
        <v>155</v>
      </c>
      <c r="E14" s="10"/>
      <c r="F14" s="5">
        <v>40</v>
      </c>
      <c r="G14" s="5"/>
      <c r="H14" s="5" t="s">
        <v>156</v>
      </c>
      <c r="I14" s="5"/>
      <c r="J14" s="5" t="s">
        <v>146</v>
      </c>
      <c r="K14" s="5"/>
      <c r="L14" s="5">
        <v>1000</v>
      </c>
      <c r="M14" s="5" t="s">
        <v>152</v>
      </c>
    </row>
    <row r="15" ht="79" customHeight="1" spans="1:13">
      <c r="A15" s="11" t="s">
        <v>114</v>
      </c>
      <c r="B15" s="11"/>
      <c r="C15" s="11"/>
      <c r="D15" s="11"/>
      <c r="E15" s="11"/>
      <c r="F15" s="11"/>
      <c r="G15" s="11"/>
      <c r="H15" s="11"/>
      <c r="I15" s="11"/>
      <c r="J15" s="11"/>
      <c r="K15" s="11"/>
      <c r="L15" s="11"/>
      <c r="M15" s="11"/>
    </row>
    <row r="16" ht="37" customHeight="1" spans="1:13">
      <c r="A16" s="12" t="s">
        <v>115</v>
      </c>
      <c r="B16" s="1" t="s">
        <v>116</v>
      </c>
      <c r="C16" s="1"/>
      <c r="D16" s="1"/>
      <c r="E16" s="1"/>
      <c r="F16" s="1"/>
      <c r="G16" s="1"/>
      <c r="H16" s="1"/>
      <c r="I16" s="1"/>
      <c r="J16" s="1"/>
      <c r="K16" s="19" t="s">
        <v>157</v>
      </c>
      <c r="L16" s="19"/>
      <c r="M16" s="19"/>
    </row>
    <row r="17" ht="25" customHeight="1" spans="1:13">
      <c r="A17" s="13" t="s">
        <v>117</v>
      </c>
      <c r="B17" s="14" t="s">
        <v>158</v>
      </c>
      <c r="C17" s="14"/>
      <c r="D17" s="14"/>
      <c r="E17" s="14"/>
      <c r="F17" s="14"/>
      <c r="G17" s="13" t="s">
        <v>119</v>
      </c>
      <c r="H17" s="13"/>
      <c r="I17" s="15" t="s">
        <v>120</v>
      </c>
      <c r="J17" s="15"/>
      <c r="K17" s="15"/>
      <c r="L17" s="15"/>
      <c r="M17" s="15"/>
    </row>
    <row r="18" ht="36" customHeight="1" spans="1:13">
      <c r="A18" s="13" t="s">
        <v>121</v>
      </c>
      <c r="B18" s="15">
        <v>10</v>
      </c>
      <c r="C18" s="15"/>
      <c r="D18" s="15"/>
      <c r="E18" s="15"/>
      <c r="F18" s="15"/>
      <c r="G18" s="13" t="s">
        <v>122</v>
      </c>
      <c r="H18" s="13"/>
      <c r="I18" s="15" t="s">
        <v>159</v>
      </c>
      <c r="J18" s="15"/>
      <c r="K18" s="15"/>
      <c r="L18" s="15"/>
      <c r="M18" s="15"/>
    </row>
    <row r="19" ht="25" customHeight="1" spans="1:13">
      <c r="A19" s="13" t="s">
        <v>160</v>
      </c>
      <c r="B19" s="16">
        <v>1800000</v>
      </c>
      <c r="C19" s="16"/>
      <c r="D19" s="16"/>
      <c r="E19" s="16"/>
      <c r="F19" s="16"/>
      <c r="G19" s="13" t="s">
        <v>161</v>
      </c>
      <c r="H19" s="13"/>
      <c r="I19" s="16">
        <v>1800000</v>
      </c>
      <c r="J19" s="16"/>
      <c r="K19" s="16"/>
      <c r="L19" s="16"/>
      <c r="M19" s="16"/>
    </row>
    <row r="20" ht="28" customHeight="1" spans="1:13">
      <c r="A20" s="13"/>
      <c r="B20" s="16"/>
      <c r="C20" s="16"/>
      <c r="D20" s="16"/>
      <c r="E20" s="16"/>
      <c r="F20" s="16"/>
      <c r="G20" s="13" t="s">
        <v>162</v>
      </c>
      <c r="H20" s="13"/>
      <c r="I20" s="16" t="s">
        <v>163</v>
      </c>
      <c r="J20" s="16"/>
      <c r="K20" s="16"/>
      <c r="L20" s="16"/>
      <c r="M20" s="16"/>
    </row>
    <row r="21" ht="27" customHeight="1" spans="1:13">
      <c r="A21" s="13" t="s">
        <v>127</v>
      </c>
      <c r="B21" s="17" t="s">
        <v>164</v>
      </c>
      <c r="C21" s="17"/>
      <c r="D21" s="17"/>
      <c r="E21" s="17"/>
      <c r="F21" s="17"/>
      <c r="G21" s="17"/>
      <c r="H21" s="17"/>
      <c r="I21" s="17"/>
      <c r="J21" s="17"/>
      <c r="K21" s="17"/>
      <c r="L21" s="17"/>
      <c r="M21" s="17"/>
    </row>
    <row r="22" ht="23" customHeight="1" spans="1:13">
      <c r="A22" s="13" t="s">
        <v>129</v>
      </c>
      <c r="B22" s="17" t="s">
        <v>165</v>
      </c>
      <c r="C22" s="17"/>
      <c r="D22" s="17"/>
      <c r="E22" s="17"/>
      <c r="F22" s="17"/>
      <c r="G22" s="17"/>
      <c r="H22" s="17"/>
      <c r="I22" s="17"/>
      <c r="J22" s="17"/>
      <c r="K22" s="17"/>
      <c r="L22" s="17"/>
      <c r="M22" s="17"/>
    </row>
    <row r="23" ht="33" customHeight="1" spans="1:13">
      <c r="A23" s="13" t="s">
        <v>131</v>
      </c>
      <c r="B23" s="17" t="s">
        <v>166</v>
      </c>
      <c r="C23" s="17"/>
      <c r="D23" s="17"/>
      <c r="E23" s="17"/>
      <c r="F23" s="17"/>
      <c r="G23" s="17"/>
      <c r="H23" s="17"/>
      <c r="I23" s="17"/>
      <c r="J23" s="17"/>
      <c r="K23" s="17"/>
      <c r="L23" s="17"/>
      <c r="M23" s="17"/>
    </row>
    <row r="24" ht="35" customHeight="1" spans="1:13">
      <c r="A24" s="13" t="s">
        <v>133</v>
      </c>
      <c r="B24" s="13" t="s">
        <v>134</v>
      </c>
      <c r="C24" s="13" t="s">
        <v>135</v>
      </c>
      <c r="D24" s="13" t="s">
        <v>167</v>
      </c>
      <c r="E24" s="13"/>
      <c r="F24" s="13" t="s">
        <v>137</v>
      </c>
      <c r="G24" s="13"/>
      <c r="H24" s="13" t="s">
        <v>138</v>
      </c>
      <c r="I24" s="13"/>
      <c r="J24" s="13" t="s">
        <v>139</v>
      </c>
      <c r="K24" s="13"/>
      <c r="L24" s="13" t="s">
        <v>140</v>
      </c>
      <c r="M24" s="13" t="s">
        <v>141</v>
      </c>
    </row>
    <row r="25" ht="35" customHeight="1" spans="1:13">
      <c r="A25" s="13"/>
      <c r="B25" s="17" t="s">
        <v>148</v>
      </c>
      <c r="C25" s="17" t="s">
        <v>149</v>
      </c>
      <c r="D25" s="17" t="s">
        <v>150</v>
      </c>
      <c r="E25" s="17"/>
      <c r="F25" s="15" t="s">
        <v>168</v>
      </c>
      <c r="G25" s="15"/>
      <c r="H25" s="15" t="s">
        <v>151</v>
      </c>
      <c r="I25" s="15"/>
      <c r="J25" s="15" t="s">
        <v>146</v>
      </c>
      <c r="K25" s="15"/>
      <c r="L25" s="15" t="s">
        <v>169</v>
      </c>
      <c r="M25" s="15" t="s">
        <v>152</v>
      </c>
    </row>
    <row r="26" ht="35" customHeight="1" spans="1:13">
      <c r="A26" s="13"/>
      <c r="B26" s="17" t="s">
        <v>153</v>
      </c>
      <c r="C26" s="17" t="s">
        <v>154</v>
      </c>
      <c r="D26" s="17" t="s">
        <v>155</v>
      </c>
      <c r="E26" s="17"/>
      <c r="F26" s="15" t="s">
        <v>168</v>
      </c>
      <c r="G26" s="15"/>
      <c r="H26" s="15" t="s">
        <v>156</v>
      </c>
      <c r="I26" s="15"/>
      <c r="J26" s="15" t="s">
        <v>146</v>
      </c>
      <c r="K26" s="15"/>
      <c r="L26" s="15" t="s">
        <v>170</v>
      </c>
      <c r="M26" s="15" t="s">
        <v>152</v>
      </c>
    </row>
    <row r="27" ht="35" customHeight="1" spans="1:13">
      <c r="A27" s="13"/>
      <c r="B27" s="17" t="s">
        <v>142</v>
      </c>
      <c r="C27" s="17" t="s">
        <v>143</v>
      </c>
      <c r="D27" s="17" t="s">
        <v>144</v>
      </c>
      <c r="E27" s="17"/>
      <c r="F27" s="15" t="s">
        <v>171</v>
      </c>
      <c r="G27" s="15"/>
      <c r="H27" s="15" t="s">
        <v>145</v>
      </c>
      <c r="I27" s="15"/>
      <c r="J27" s="15" t="s">
        <v>146</v>
      </c>
      <c r="K27" s="15"/>
      <c r="L27" s="15" t="s">
        <v>172</v>
      </c>
      <c r="M27" s="15" t="s">
        <v>147</v>
      </c>
    </row>
  </sheetData>
  <mergeCells count="70">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15:M15"/>
    <mergeCell ref="B16:J16"/>
    <mergeCell ref="K16:M16"/>
    <mergeCell ref="B17:F17"/>
    <mergeCell ref="G17:H17"/>
    <mergeCell ref="I17:M17"/>
    <mergeCell ref="B18:F18"/>
    <mergeCell ref="G18:H18"/>
    <mergeCell ref="I18:M18"/>
    <mergeCell ref="G19:H19"/>
    <mergeCell ref="I19:M19"/>
    <mergeCell ref="G20:H20"/>
    <mergeCell ref="I20:M20"/>
    <mergeCell ref="B21:M21"/>
    <mergeCell ref="B22:M22"/>
    <mergeCell ref="B23:M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A6:A7"/>
    <mergeCell ref="A11:A14"/>
    <mergeCell ref="A19:A20"/>
    <mergeCell ref="A24:A27"/>
    <mergeCell ref="B6:F7"/>
    <mergeCell ref="B19:F20"/>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D22" sqref="D22"/>
    </sheetView>
  </sheetViews>
  <sheetFormatPr defaultColWidth="10" defaultRowHeight="14.4" outlineLevelCol="5"/>
  <cols>
    <col min="1" max="1" width="0.12962962962963" customWidth="1"/>
    <col min="2" max="2" width="9.76851851851852" customWidth="1"/>
    <col min="3" max="3" width="40.7037037037037" customWidth="1"/>
    <col min="4" max="4" width="12.75" customWidth="1"/>
    <col min="5" max="5" width="13.1574074074074" customWidth="1"/>
    <col min="6" max="6" width="13.4351851851852" customWidth="1"/>
  </cols>
  <sheetData>
    <row r="1" ht="16.35" customHeight="1" spans="1:6">
      <c r="A1" s="20"/>
      <c r="B1" s="21" t="s">
        <v>22</v>
      </c>
      <c r="C1" s="20"/>
      <c r="D1" s="20"/>
      <c r="E1" s="20"/>
      <c r="F1" s="20"/>
    </row>
    <row r="2" ht="16.35" customHeight="1" spans="2:6">
      <c r="B2" s="63" t="s">
        <v>23</v>
      </c>
      <c r="C2" s="63"/>
      <c r="D2" s="63"/>
      <c r="E2" s="63"/>
      <c r="F2" s="63"/>
    </row>
    <row r="3" ht="16.35" customHeight="1" spans="2:6">
      <c r="B3" s="63"/>
      <c r="C3" s="63"/>
      <c r="D3" s="63"/>
      <c r="E3" s="63"/>
      <c r="F3" s="63"/>
    </row>
    <row r="4" ht="16.35" customHeight="1" spans="2:6">
      <c r="B4" s="20"/>
      <c r="C4" s="20"/>
      <c r="D4" s="20"/>
      <c r="E4" s="20"/>
      <c r="F4" s="20"/>
    </row>
    <row r="5" ht="20.7" customHeight="1" spans="2:6">
      <c r="B5" s="20"/>
      <c r="C5" s="20"/>
      <c r="D5" s="20"/>
      <c r="E5" s="20"/>
      <c r="F5" s="27" t="s">
        <v>2</v>
      </c>
    </row>
    <row r="6" ht="34.5" customHeight="1" spans="2:6">
      <c r="B6" s="64" t="s">
        <v>24</v>
      </c>
      <c r="C6" s="64"/>
      <c r="D6" s="64" t="s">
        <v>25</v>
      </c>
      <c r="E6" s="64"/>
      <c r="F6" s="64"/>
    </row>
    <row r="7" ht="29.3" customHeight="1" spans="2:6">
      <c r="B7" s="64" t="s">
        <v>26</v>
      </c>
      <c r="C7" s="64" t="s">
        <v>27</v>
      </c>
      <c r="D7" s="64" t="s">
        <v>28</v>
      </c>
      <c r="E7" s="64" t="s">
        <v>29</v>
      </c>
      <c r="F7" s="64" t="s">
        <v>30</v>
      </c>
    </row>
    <row r="8" ht="22.4" customHeight="1" spans="2:6">
      <c r="B8" s="24" t="s">
        <v>7</v>
      </c>
      <c r="C8" s="24"/>
      <c r="D8" s="67">
        <f>E8+F8</f>
        <v>311.5</v>
      </c>
      <c r="E8" s="67">
        <f>E9+E13+E17+E21</f>
        <v>131.5</v>
      </c>
      <c r="F8" s="67">
        <f t="shared" ref="D8:F8" si="0">F9+F13+F17+F21</f>
        <v>180</v>
      </c>
    </row>
    <row r="9" ht="19.8" customHeight="1" spans="2:6">
      <c r="B9" s="58">
        <v>208</v>
      </c>
      <c r="C9" s="59" t="s">
        <v>31</v>
      </c>
      <c r="D9" s="68">
        <f t="shared" ref="D9:D23" si="1">E9+F9</f>
        <v>12.41</v>
      </c>
      <c r="E9" s="68">
        <f>E10</f>
        <v>12.41</v>
      </c>
      <c r="F9" s="68"/>
    </row>
    <row r="10" ht="19.8" customHeight="1" spans="2:6">
      <c r="B10" s="58">
        <v>20805</v>
      </c>
      <c r="C10" s="59" t="s">
        <v>32</v>
      </c>
      <c r="D10" s="68">
        <f t="shared" si="1"/>
        <v>12.41</v>
      </c>
      <c r="E10" s="68">
        <f>E11+E12</f>
        <v>12.41</v>
      </c>
      <c r="F10" s="68"/>
    </row>
    <row r="11" ht="19.8" customHeight="1" spans="2:6">
      <c r="B11" s="58">
        <v>2080505</v>
      </c>
      <c r="C11" s="59" t="s">
        <v>33</v>
      </c>
      <c r="D11" s="68">
        <f t="shared" si="1"/>
        <v>8.27</v>
      </c>
      <c r="E11" s="68">
        <v>8.27</v>
      </c>
      <c r="F11" s="68"/>
    </row>
    <row r="12" ht="19.8" customHeight="1" spans="2:6">
      <c r="B12" s="58">
        <v>2080506</v>
      </c>
      <c r="C12" s="59" t="s">
        <v>34</v>
      </c>
      <c r="D12" s="68">
        <f t="shared" si="1"/>
        <v>4.14</v>
      </c>
      <c r="E12" s="68">
        <v>4.14</v>
      </c>
      <c r="F12" s="68"/>
    </row>
    <row r="13" ht="19.8" customHeight="1" spans="2:6">
      <c r="B13" s="58">
        <v>210</v>
      </c>
      <c r="C13" s="59" t="s">
        <v>35</v>
      </c>
      <c r="D13" s="68">
        <f t="shared" si="1"/>
        <v>6.03</v>
      </c>
      <c r="E13" s="68">
        <f>E14</f>
        <v>6.03</v>
      </c>
      <c r="F13" s="68"/>
    </row>
    <row r="14" ht="19.8" customHeight="1" spans="2:6">
      <c r="B14" s="58">
        <v>21011</v>
      </c>
      <c r="C14" s="59" t="s">
        <v>36</v>
      </c>
      <c r="D14" s="68">
        <f t="shared" si="1"/>
        <v>6.03</v>
      </c>
      <c r="E14" s="68">
        <f>E15+E16</f>
        <v>6.03</v>
      </c>
      <c r="F14" s="68"/>
    </row>
    <row r="15" ht="19.8" customHeight="1" spans="2:6">
      <c r="B15" s="58">
        <v>2101102</v>
      </c>
      <c r="C15" s="59" t="s">
        <v>37</v>
      </c>
      <c r="D15" s="68">
        <f t="shared" si="1"/>
        <v>4.91</v>
      </c>
      <c r="E15" s="68">
        <v>4.91</v>
      </c>
      <c r="F15" s="68"/>
    </row>
    <row r="16" ht="19.8" customHeight="1" spans="2:6">
      <c r="B16" s="58">
        <v>2101199</v>
      </c>
      <c r="C16" s="59" t="s">
        <v>38</v>
      </c>
      <c r="D16" s="68">
        <f t="shared" si="1"/>
        <v>1.12</v>
      </c>
      <c r="E16" s="68">
        <v>1.12</v>
      </c>
      <c r="F16" s="68"/>
    </row>
    <row r="17" ht="19.8" customHeight="1" spans="2:6">
      <c r="B17" s="58">
        <v>220</v>
      </c>
      <c r="C17" s="59" t="s">
        <v>39</v>
      </c>
      <c r="D17" s="68">
        <f t="shared" si="1"/>
        <v>286.85</v>
      </c>
      <c r="E17" s="68">
        <f>E18</f>
        <v>106.85</v>
      </c>
      <c r="F17" s="68">
        <f>F18</f>
        <v>180</v>
      </c>
    </row>
    <row r="18" ht="19.8" customHeight="1" spans="2:6">
      <c r="B18" s="58">
        <v>22001</v>
      </c>
      <c r="C18" s="59" t="s">
        <v>40</v>
      </c>
      <c r="D18" s="68">
        <f t="shared" si="1"/>
        <v>286.85</v>
      </c>
      <c r="E18" s="68">
        <f>E19+E20</f>
        <v>106.85</v>
      </c>
      <c r="F18" s="68">
        <f>F19+F20</f>
        <v>180</v>
      </c>
    </row>
    <row r="19" ht="19.8" customHeight="1" spans="2:6">
      <c r="B19" s="58">
        <v>2200150</v>
      </c>
      <c r="C19" s="59" t="s">
        <v>41</v>
      </c>
      <c r="D19" s="68">
        <f t="shared" si="1"/>
        <v>106.85</v>
      </c>
      <c r="E19" s="68">
        <v>106.85</v>
      </c>
      <c r="F19" s="68"/>
    </row>
    <row r="20" ht="19.8" customHeight="1" spans="2:6">
      <c r="B20" s="58">
        <v>2200199</v>
      </c>
      <c r="C20" s="69" t="s">
        <v>42</v>
      </c>
      <c r="D20" s="68">
        <f t="shared" si="1"/>
        <v>180</v>
      </c>
      <c r="E20" s="68"/>
      <c r="F20" s="68">
        <v>180</v>
      </c>
    </row>
    <row r="21" ht="19.8" customHeight="1" spans="2:6">
      <c r="B21" s="58">
        <v>221</v>
      </c>
      <c r="C21" s="59" t="s">
        <v>43</v>
      </c>
      <c r="D21" s="68">
        <f t="shared" si="1"/>
        <v>6.21</v>
      </c>
      <c r="E21" s="68">
        <f>E22</f>
        <v>6.21</v>
      </c>
      <c r="F21" s="68"/>
    </row>
    <row r="22" ht="19.8" customHeight="1" spans="2:6">
      <c r="B22" s="58">
        <v>22102</v>
      </c>
      <c r="C22" s="59" t="s">
        <v>44</v>
      </c>
      <c r="D22" s="68">
        <f t="shared" si="1"/>
        <v>6.21</v>
      </c>
      <c r="E22" s="68">
        <f>E23</f>
        <v>6.21</v>
      </c>
      <c r="F22" s="68"/>
    </row>
    <row r="23" ht="19.8" customHeight="1" spans="2:6">
      <c r="B23" s="58">
        <v>2210201</v>
      </c>
      <c r="C23" s="59" t="s">
        <v>45</v>
      </c>
      <c r="D23" s="68">
        <f t="shared" si="1"/>
        <v>6.21</v>
      </c>
      <c r="E23" s="68">
        <v>6.21</v>
      </c>
      <c r="F23" s="68"/>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15" workbookViewId="0">
      <selection activeCell="A33" sqref="$A33:$XFD35"/>
    </sheetView>
  </sheetViews>
  <sheetFormatPr defaultColWidth="10" defaultRowHeight="14.4" outlineLevelCol="5"/>
  <cols>
    <col min="1" max="1" width="0.268518518518519" customWidth="1"/>
    <col min="2" max="2" width="12.75" customWidth="1"/>
    <col min="3" max="3" width="36.1018518518519" customWidth="1"/>
    <col min="4" max="4" width="17.1018518518519" customWidth="1"/>
    <col min="5" max="5" width="16.5555555555556" customWidth="1"/>
    <col min="6" max="6" width="17.5" customWidth="1"/>
  </cols>
  <sheetData>
    <row r="1" ht="18.1" customHeight="1" spans="1:6">
      <c r="A1" s="20"/>
      <c r="B1" s="66" t="s">
        <v>46</v>
      </c>
      <c r="C1" s="53"/>
      <c r="D1" s="53"/>
      <c r="E1" s="53"/>
      <c r="F1" s="53"/>
    </row>
    <row r="2" ht="16.35" customHeight="1" spans="2:6">
      <c r="B2" s="55" t="s">
        <v>47</v>
      </c>
      <c r="C2" s="55"/>
      <c r="D2" s="55"/>
      <c r="E2" s="55"/>
      <c r="F2" s="55"/>
    </row>
    <row r="3" ht="16.35" customHeight="1" spans="2:6">
      <c r="B3" s="55"/>
      <c r="C3" s="55"/>
      <c r="D3" s="55"/>
      <c r="E3" s="55"/>
      <c r="F3" s="55"/>
    </row>
    <row r="4" ht="16.35" customHeight="1" spans="2:6">
      <c r="B4" s="53"/>
      <c r="C4" s="53"/>
      <c r="D4" s="53"/>
      <c r="E4" s="53"/>
      <c r="F4" s="53"/>
    </row>
    <row r="5" ht="19.8" customHeight="1" spans="2:6">
      <c r="B5" s="53"/>
      <c r="C5" s="53"/>
      <c r="D5" s="53"/>
      <c r="E5" s="53"/>
      <c r="F5" s="27" t="s">
        <v>2</v>
      </c>
    </row>
    <row r="6" ht="36.2" customHeight="1" spans="2:6">
      <c r="B6" s="56" t="s">
        <v>48</v>
      </c>
      <c r="C6" s="56"/>
      <c r="D6" s="56" t="s">
        <v>49</v>
      </c>
      <c r="E6" s="56"/>
      <c r="F6" s="56"/>
    </row>
    <row r="7" ht="27.6" customHeight="1" spans="2:6">
      <c r="B7" s="56" t="s">
        <v>26</v>
      </c>
      <c r="C7" s="56" t="s">
        <v>27</v>
      </c>
      <c r="D7" s="56" t="s">
        <v>28</v>
      </c>
      <c r="E7" s="56" t="s">
        <v>50</v>
      </c>
      <c r="F7" s="56" t="s">
        <v>51</v>
      </c>
    </row>
    <row r="8" ht="19.8" customHeight="1" spans="2:6">
      <c r="B8" s="57" t="s">
        <v>7</v>
      </c>
      <c r="C8" s="57"/>
      <c r="D8" s="25">
        <f t="shared" ref="D8:F8" si="0">D9+D19</f>
        <v>131.5</v>
      </c>
      <c r="E8" s="25">
        <f t="shared" si="0"/>
        <v>117.35</v>
      </c>
      <c r="F8" s="25">
        <f t="shared" si="0"/>
        <v>14.15</v>
      </c>
    </row>
    <row r="9" ht="19.8" customHeight="1" spans="2:6">
      <c r="B9" s="58">
        <v>301</v>
      </c>
      <c r="C9" s="59" t="s">
        <v>52</v>
      </c>
      <c r="D9" s="60">
        <f>E9+F9</f>
        <v>117.35</v>
      </c>
      <c r="E9" s="60">
        <f>SUM(E10:E18)</f>
        <v>117.35</v>
      </c>
      <c r="F9" s="60"/>
    </row>
    <row r="10" ht="19.8" customHeight="1" spans="2:6">
      <c r="B10" s="58">
        <v>30101</v>
      </c>
      <c r="C10" s="59" t="s">
        <v>53</v>
      </c>
      <c r="D10" s="60">
        <f t="shared" ref="D10:D31" si="1">E10+F10</f>
        <v>27.73</v>
      </c>
      <c r="E10" s="60">
        <v>27.73</v>
      </c>
      <c r="F10" s="60"/>
    </row>
    <row r="11" ht="19.8" customHeight="1" spans="2:6">
      <c r="B11" s="58">
        <v>30102</v>
      </c>
      <c r="C11" s="59" t="s">
        <v>54</v>
      </c>
      <c r="D11" s="60">
        <f t="shared" si="1"/>
        <v>1.08</v>
      </c>
      <c r="E11" s="60">
        <v>1.08</v>
      </c>
      <c r="F11" s="60"/>
    </row>
    <row r="12" ht="19.8" customHeight="1" spans="2:6">
      <c r="B12" s="58">
        <v>30107</v>
      </c>
      <c r="C12" s="59" t="s">
        <v>55</v>
      </c>
      <c r="D12" s="60">
        <f t="shared" si="1"/>
        <v>63.48</v>
      </c>
      <c r="E12" s="60">
        <v>63.48</v>
      </c>
      <c r="F12" s="60"/>
    </row>
    <row r="13" ht="19.8" customHeight="1" spans="2:6">
      <c r="B13" s="58">
        <v>30108</v>
      </c>
      <c r="C13" s="59" t="s">
        <v>56</v>
      </c>
      <c r="D13" s="60">
        <f t="shared" si="1"/>
        <v>8.27</v>
      </c>
      <c r="E13" s="60">
        <v>8.27</v>
      </c>
      <c r="F13" s="60"/>
    </row>
    <row r="14" ht="19.8" customHeight="1" spans="2:6">
      <c r="B14" s="58">
        <v>30109</v>
      </c>
      <c r="C14" s="59" t="s">
        <v>57</v>
      </c>
      <c r="D14" s="60">
        <f t="shared" si="1"/>
        <v>4.14</v>
      </c>
      <c r="E14" s="60">
        <v>4.14</v>
      </c>
      <c r="F14" s="60"/>
    </row>
    <row r="15" ht="19.8" customHeight="1" spans="2:6">
      <c r="B15" s="58">
        <v>30110</v>
      </c>
      <c r="C15" s="59" t="s">
        <v>58</v>
      </c>
      <c r="D15" s="60">
        <f t="shared" si="1"/>
        <v>4.91</v>
      </c>
      <c r="E15" s="60">
        <v>4.91</v>
      </c>
      <c r="F15" s="60"/>
    </row>
    <row r="16" ht="19.8" customHeight="1" spans="2:6">
      <c r="B16" s="58">
        <v>30112</v>
      </c>
      <c r="C16" s="59" t="s">
        <v>59</v>
      </c>
      <c r="D16" s="60">
        <f t="shared" si="1"/>
        <v>0.41</v>
      </c>
      <c r="E16" s="60">
        <v>0.41</v>
      </c>
      <c r="F16" s="60"/>
    </row>
    <row r="17" ht="19.8" customHeight="1" spans="2:6">
      <c r="B17" s="58">
        <v>30113</v>
      </c>
      <c r="C17" s="59" t="s">
        <v>60</v>
      </c>
      <c r="D17" s="60">
        <f t="shared" si="1"/>
        <v>6.21</v>
      </c>
      <c r="E17" s="60">
        <v>6.21</v>
      </c>
      <c r="F17" s="60"/>
    </row>
    <row r="18" ht="19.8" customHeight="1" spans="2:6">
      <c r="B18" s="58">
        <v>30114</v>
      </c>
      <c r="C18" s="59" t="s">
        <v>61</v>
      </c>
      <c r="D18" s="60">
        <f t="shared" si="1"/>
        <v>1.12</v>
      </c>
      <c r="E18" s="60">
        <v>1.12</v>
      </c>
      <c r="F18" s="60"/>
    </row>
    <row r="19" ht="19.8" customHeight="1" spans="2:6">
      <c r="B19" s="58">
        <v>302</v>
      </c>
      <c r="C19" s="59" t="s">
        <v>62</v>
      </c>
      <c r="D19" s="60">
        <f t="shared" si="1"/>
        <v>14.15</v>
      </c>
      <c r="E19" s="60"/>
      <c r="F19" s="60">
        <f>SUM(F20:F31)</f>
        <v>14.15</v>
      </c>
    </row>
    <row r="20" ht="19.8" customHeight="1" spans="2:6">
      <c r="B20" s="58">
        <v>30201</v>
      </c>
      <c r="C20" s="59" t="s">
        <v>63</v>
      </c>
      <c r="D20" s="60">
        <f t="shared" si="1"/>
        <v>0.5</v>
      </c>
      <c r="E20" s="60"/>
      <c r="F20" s="60">
        <v>0.5</v>
      </c>
    </row>
    <row r="21" ht="19.8" customHeight="1" spans="2:6">
      <c r="B21" s="58">
        <v>30205</v>
      </c>
      <c r="C21" s="59" t="s">
        <v>64</v>
      </c>
      <c r="D21" s="60">
        <f t="shared" si="1"/>
        <v>0.1</v>
      </c>
      <c r="E21" s="60"/>
      <c r="F21" s="60">
        <v>0.1</v>
      </c>
    </row>
    <row r="22" ht="19.8" customHeight="1" spans="2:6">
      <c r="B22" s="58">
        <v>30206</v>
      </c>
      <c r="C22" s="59" t="s">
        <v>65</v>
      </c>
      <c r="D22" s="60">
        <f t="shared" si="1"/>
        <v>1</v>
      </c>
      <c r="E22" s="60"/>
      <c r="F22" s="60">
        <v>1</v>
      </c>
    </row>
    <row r="23" ht="19.8" customHeight="1" spans="2:6">
      <c r="B23" s="58">
        <v>30207</v>
      </c>
      <c r="C23" s="59" t="s">
        <v>66</v>
      </c>
      <c r="D23" s="60">
        <f t="shared" si="1"/>
        <v>0.8</v>
      </c>
      <c r="E23" s="60"/>
      <c r="F23" s="60">
        <v>0.8</v>
      </c>
    </row>
    <row r="24" ht="19.8" customHeight="1" spans="2:6">
      <c r="B24" s="58">
        <v>30211</v>
      </c>
      <c r="C24" s="59" t="s">
        <v>67</v>
      </c>
      <c r="D24" s="60">
        <f t="shared" si="1"/>
        <v>0.5</v>
      </c>
      <c r="E24" s="60"/>
      <c r="F24" s="60">
        <v>0.5</v>
      </c>
    </row>
    <row r="25" ht="19.8" customHeight="1" spans="2:6">
      <c r="B25" s="58">
        <v>30216</v>
      </c>
      <c r="C25" s="59" t="s">
        <v>68</v>
      </c>
      <c r="D25" s="60">
        <f t="shared" si="1"/>
        <v>0.78</v>
      </c>
      <c r="E25" s="60"/>
      <c r="F25" s="60">
        <v>0.78</v>
      </c>
    </row>
    <row r="26" ht="19.8" customHeight="1" spans="2:6">
      <c r="B26" s="58">
        <v>30217</v>
      </c>
      <c r="C26" s="59" t="s">
        <v>69</v>
      </c>
      <c r="D26" s="60">
        <f t="shared" si="1"/>
        <v>0.2</v>
      </c>
      <c r="E26" s="60"/>
      <c r="F26" s="60">
        <v>0.2</v>
      </c>
    </row>
    <row r="27" ht="19.8" customHeight="1" spans="2:6">
      <c r="B27" s="58">
        <v>30226</v>
      </c>
      <c r="C27" s="59" t="s">
        <v>70</v>
      </c>
      <c r="D27" s="60">
        <f t="shared" si="1"/>
        <v>1</v>
      </c>
      <c r="E27" s="60"/>
      <c r="F27" s="60">
        <v>1</v>
      </c>
    </row>
    <row r="28" ht="19.8" customHeight="1" spans="2:6">
      <c r="B28" s="58">
        <v>30228</v>
      </c>
      <c r="C28" s="59" t="s">
        <v>71</v>
      </c>
      <c r="D28" s="60">
        <f t="shared" si="1"/>
        <v>4.12</v>
      </c>
      <c r="E28" s="60"/>
      <c r="F28" s="60">
        <v>4.12</v>
      </c>
    </row>
    <row r="29" ht="19.8" customHeight="1" spans="2:6">
      <c r="B29" s="58">
        <v>30229</v>
      </c>
      <c r="C29" s="59" t="s">
        <v>72</v>
      </c>
      <c r="D29" s="60">
        <f t="shared" si="1"/>
        <v>1.55</v>
      </c>
      <c r="E29" s="60"/>
      <c r="F29" s="60">
        <v>1.55</v>
      </c>
    </row>
    <row r="30" ht="18.95" customHeight="1" spans="2:6">
      <c r="B30" s="61">
        <v>30231</v>
      </c>
      <c r="C30" s="62" t="s">
        <v>73</v>
      </c>
      <c r="D30" s="60">
        <f t="shared" si="1"/>
        <v>1</v>
      </c>
      <c r="E30" s="60"/>
      <c r="F30" s="60">
        <v>1</v>
      </c>
    </row>
    <row r="31" ht="19.8" customHeight="1" spans="2:6">
      <c r="B31" s="61">
        <v>30299</v>
      </c>
      <c r="C31" s="62" t="s">
        <v>74</v>
      </c>
      <c r="D31" s="60">
        <f t="shared" si="1"/>
        <v>2.6</v>
      </c>
      <c r="E31" s="60"/>
      <c r="F31" s="60">
        <v>2.6</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9" sqref="E9"/>
    </sheetView>
  </sheetViews>
  <sheetFormatPr defaultColWidth="10" defaultRowHeight="14.4" outlineLevelCol="6"/>
  <cols>
    <col min="1" max="1" width="0.407407407407407" customWidth="1"/>
    <col min="2" max="2" width="20.6296296296296" customWidth="1"/>
    <col min="3" max="3" width="19.4074074074074" customWidth="1"/>
    <col min="4" max="4" width="16.5555555555556" customWidth="1"/>
    <col min="5" max="5" width="18.8703703703704" customWidth="1"/>
    <col min="6" max="6" width="17.7777777777778" customWidth="1"/>
    <col min="7" max="7" width="17.2314814814815" customWidth="1"/>
  </cols>
  <sheetData>
    <row r="1" ht="16.35" customHeight="1" spans="1:2">
      <c r="A1" s="20"/>
      <c r="B1" s="21" t="s">
        <v>75</v>
      </c>
    </row>
    <row r="2" ht="16.35" customHeight="1" spans="2:7">
      <c r="B2" s="63" t="s">
        <v>76</v>
      </c>
      <c r="C2" s="63"/>
      <c r="D2" s="63"/>
      <c r="E2" s="63"/>
      <c r="F2" s="63"/>
      <c r="G2" s="63"/>
    </row>
    <row r="3" ht="16.35" customHeight="1" spans="2:7">
      <c r="B3" s="63"/>
      <c r="C3" s="63"/>
      <c r="D3" s="63"/>
      <c r="E3" s="63"/>
      <c r="F3" s="63"/>
      <c r="G3" s="63"/>
    </row>
    <row r="4" ht="16.35" customHeight="1" spans="2:7">
      <c r="B4" s="63"/>
      <c r="C4" s="63"/>
      <c r="D4" s="63"/>
      <c r="E4" s="63"/>
      <c r="F4" s="63"/>
      <c r="G4" s="63"/>
    </row>
    <row r="5" ht="20.7" customHeight="1" spans="7:7">
      <c r="G5" s="27" t="s">
        <v>2</v>
      </c>
    </row>
    <row r="6" ht="38.8" customHeight="1" spans="2:7">
      <c r="B6" s="64" t="s">
        <v>25</v>
      </c>
      <c r="C6" s="64"/>
      <c r="D6" s="64"/>
      <c r="E6" s="64"/>
      <c r="F6" s="64"/>
      <c r="G6" s="64"/>
    </row>
    <row r="7" ht="36.2" customHeight="1" spans="2:7">
      <c r="B7" s="64" t="s">
        <v>7</v>
      </c>
      <c r="C7" s="64" t="s">
        <v>77</v>
      </c>
      <c r="D7" s="64" t="s">
        <v>78</v>
      </c>
      <c r="E7" s="64"/>
      <c r="F7" s="64"/>
      <c r="G7" s="64" t="s">
        <v>79</v>
      </c>
    </row>
    <row r="8" ht="36.2" customHeight="1" spans="2:7">
      <c r="B8" s="64"/>
      <c r="C8" s="64"/>
      <c r="D8" s="64" t="s">
        <v>80</v>
      </c>
      <c r="E8" s="64" t="s">
        <v>81</v>
      </c>
      <c r="F8" s="64" t="s">
        <v>82</v>
      </c>
      <c r="G8" s="64"/>
    </row>
    <row r="9" ht="25.85" customHeight="1" spans="2:7">
      <c r="B9" s="65">
        <f>C9+D9+G9</f>
        <v>1.2</v>
      </c>
      <c r="C9" s="65"/>
      <c r="D9" s="65">
        <f>E9+F9</f>
        <v>1</v>
      </c>
      <c r="E9" s="65"/>
      <c r="F9" s="65">
        <v>1</v>
      </c>
      <c r="G9" s="65">
        <v>0.2</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C15" sqref="C15"/>
    </sheetView>
  </sheetViews>
  <sheetFormatPr defaultColWidth="10" defaultRowHeight="14.4" outlineLevelCol="5"/>
  <cols>
    <col min="1" max="1" width="0.407407407407407" customWidth="1"/>
    <col min="2" max="2" width="11.537037037037" customWidth="1"/>
    <col min="3" max="3" width="36.5" customWidth="1"/>
    <col min="4" max="4" width="15.3333333333333" customWidth="1"/>
    <col min="5" max="5" width="14.7962962962963" customWidth="1"/>
    <col min="6" max="6" width="15.3333333333333" customWidth="1"/>
  </cols>
  <sheetData>
    <row r="1" ht="16.35" customHeight="1" spans="1:6">
      <c r="A1" s="20"/>
      <c r="B1" s="54" t="s">
        <v>83</v>
      </c>
      <c r="C1" s="53"/>
      <c r="D1" s="53"/>
      <c r="E1" s="53"/>
      <c r="F1" s="53"/>
    </row>
    <row r="2" ht="25" customHeight="1" spans="2:6">
      <c r="B2" s="55" t="s">
        <v>84</v>
      </c>
      <c r="C2" s="55"/>
      <c r="D2" s="55"/>
      <c r="E2" s="55"/>
      <c r="F2" s="55"/>
    </row>
    <row r="3" ht="26.7" customHeight="1" spans="2:6">
      <c r="B3" s="55"/>
      <c r="C3" s="55"/>
      <c r="D3" s="55"/>
      <c r="E3" s="55"/>
      <c r="F3" s="55"/>
    </row>
    <row r="4" ht="16.35" customHeight="1" spans="2:6">
      <c r="B4" s="53"/>
      <c r="C4" s="53"/>
      <c r="D4" s="53"/>
      <c r="E4" s="53"/>
      <c r="F4" s="53"/>
    </row>
    <row r="5" ht="21.55" customHeight="1" spans="2:6">
      <c r="B5" s="53"/>
      <c r="C5" s="53"/>
      <c r="D5" s="53"/>
      <c r="E5" s="53"/>
      <c r="F5" s="27" t="s">
        <v>2</v>
      </c>
    </row>
    <row r="6" ht="33.6" customHeight="1" spans="2:6">
      <c r="B6" s="56" t="s">
        <v>26</v>
      </c>
      <c r="C6" s="56" t="s">
        <v>27</v>
      </c>
      <c r="D6" s="56" t="s">
        <v>85</v>
      </c>
      <c r="E6" s="56"/>
      <c r="F6" s="56"/>
    </row>
    <row r="7" ht="31.05" customHeight="1" spans="2:6">
      <c r="B7" s="56"/>
      <c r="C7" s="56"/>
      <c r="D7" s="56" t="s">
        <v>28</v>
      </c>
      <c r="E7" s="56" t="s">
        <v>29</v>
      </c>
      <c r="F7" s="56" t="s">
        <v>30</v>
      </c>
    </row>
    <row r="8" ht="20.7" customHeight="1" spans="2:6">
      <c r="B8" s="57" t="s">
        <v>7</v>
      </c>
      <c r="C8" s="57"/>
      <c r="D8" s="25">
        <f>D9</f>
        <v>8418</v>
      </c>
      <c r="E8" s="25"/>
      <c r="F8" s="25">
        <f t="shared" ref="F8:F10" si="0">F9</f>
        <v>8418</v>
      </c>
    </row>
    <row r="9" ht="16.35" customHeight="1" spans="2:6">
      <c r="B9" s="58">
        <v>212</v>
      </c>
      <c r="C9" s="59" t="s">
        <v>86</v>
      </c>
      <c r="D9" s="60">
        <f t="shared" ref="D9:D11" si="1">E9+F9</f>
        <v>8418</v>
      </c>
      <c r="E9" s="60"/>
      <c r="F9" s="60">
        <f t="shared" si="0"/>
        <v>8418</v>
      </c>
    </row>
    <row r="10" ht="16.35" customHeight="1" spans="2:6">
      <c r="B10" s="61">
        <v>21208</v>
      </c>
      <c r="C10" s="62" t="s">
        <v>87</v>
      </c>
      <c r="D10" s="60">
        <f t="shared" si="1"/>
        <v>8418</v>
      </c>
      <c r="E10" s="60"/>
      <c r="F10" s="60">
        <f t="shared" si="0"/>
        <v>8418</v>
      </c>
    </row>
    <row r="11" ht="16.35" customHeight="1" spans="2:6">
      <c r="B11" s="61">
        <v>2120804</v>
      </c>
      <c r="C11" s="62" t="s">
        <v>88</v>
      </c>
      <c r="D11" s="60">
        <f t="shared" si="1"/>
        <v>8418</v>
      </c>
      <c r="E11" s="60"/>
      <c r="F11" s="60">
        <v>8418</v>
      </c>
    </row>
    <row r="12" ht="16.35" customHeight="1" spans="2:6">
      <c r="B12" s="20"/>
      <c r="C12" s="20"/>
      <c r="D12" s="20"/>
      <c r="E12" s="20"/>
      <c r="F12" s="20"/>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16" sqref="E16"/>
    </sheetView>
  </sheetViews>
  <sheetFormatPr defaultColWidth="10" defaultRowHeight="14.4" outlineLevelCol="5"/>
  <cols>
    <col min="1" max="1" width="0.814814814814815" customWidth="1"/>
    <col min="2" max="2" width="0.12962962962963" customWidth="1"/>
    <col min="3" max="3" width="26.0555555555556" customWidth="1"/>
    <col min="4" max="4" width="16.8240740740741" customWidth="1"/>
    <col min="5" max="5" width="26.6018518518519" customWidth="1"/>
    <col min="6" max="6" width="17.3703703703704" customWidth="1"/>
    <col min="7" max="8" width="9.76851851851852" customWidth="1"/>
  </cols>
  <sheetData>
    <row r="1" ht="16.35" customHeight="1" spans="1:3">
      <c r="A1" s="20"/>
      <c r="C1" s="21" t="s">
        <v>89</v>
      </c>
    </row>
    <row r="2" ht="16.35" customHeight="1" spans="3:6">
      <c r="C2" s="28" t="s">
        <v>90</v>
      </c>
      <c r="D2" s="28"/>
      <c r="E2" s="28"/>
      <c r="F2" s="28"/>
    </row>
    <row r="3" ht="16.35" customHeight="1" spans="3:6">
      <c r="C3" s="28"/>
      <c r="D3" s="28"/>
      <c r="E3" s="28"/>
      <c r="F3" s="28"/>
    </row>
    <row r="4" ht="16.35" customHeight="1"/>
    <row r="5" ht="23.25" customHeight="1" spans="6:6">
      <c r="F5" s="49" t="s">
        <v>2</v>
      </c>
    </row>
    <row r="6" ht="34.5" customHeight="1" spans="3:6">
      <c r="C6" s="50" t="s">
        <v>3</v>
      </c>
      <c r="D6" s="50"/>
      <c r="E6" s="50" t="s">
        <v>4</v>
      </c>
      <c r="F6" s="50"/>
    </row>
    <row r="7" ht="32.75" customHeight="1" spans="3:6">
      <c r="C7" s="50" t="s">
        <v>5</v>
      </c>
      <c r="D7" s="50" t="s">
        <v>6</v>
      </c>
      <c r="E7" s="50" t="s">
        <v>5</v>
      </c>
      <c r="F7" s="50" t="s">
        <v>6</v>
      </c>
    </row>
    <row r="8" ht="25" customHeight="1" spans="3:6">
      <c r="C8" s="51" t="s">
        <v>7</v>
      </c>
      <c r="D8" s="52">
        <f>SUM(D9:D10)</f>
        <v>8729.5</v>
      </c>
      <c r="E8" s="51" t="s">
        <v>7</v>
      </c>
      <c r="F8" s="52">
        <f>SUM(F9:F13)</f>
        <v>8729.5</v>
      </c>
    </row>
    <row r="9" ht="20.7" customHeight="1" spans="2:6">
      <c r="B9" s="53"/>
      <c r="C9" s="34" t="s">
        <v>13</v>
      </c>
      <c r="D9" s="52">
        <v>311.5</v>
      </c>
      <c r="E9" s="34" t="s">
        <v>31</v>
      </c>
      <c r="F9" s="52">
        <v>12.41</v>
      </c>
    </row>
    <row r="10" ht="20.7" customHeight="1" spans="2:6">
      <c r="B10" s="53"/>
      <c r="C10" s="34" t="s">
        <v>15</v>
      </c>
      <c r="D10" s="52">
        <v>8418</v>
      </c>
      <c r="E10" s="34" t="s">
        <v>91</v>
      </c>
      <c r="F10" s="52">
        <v>6.03</v>
      </c>
    </row>
    <row r="11" ht="20.7" customHeight="1" spans="2:6">
      <c r="B11" s="53"/>
      <c r="C11" s="34"/>
      <c r="D11" s="52"/>
      <c r="E11" s="34" t="s">
        <v>43</v>
      </c>
      <c r="F11" s="52">
        <v>6.21</v>
      </c>
    </row>
    <row r="12" ht="20.7" customHeight="1" spans="2:6">
      <c r="B12" s="53"/>
      <c r="C12" s="34"/>
      <c r="D12" s="52"/>
      <c r="E12" s="34" t="s">
        <v>86</v>
      </c>
      <c r="F12" s="52">
        <v>8418</v>
      </c>
    </row>
    <row r="13" ht="20.7" customHeight="1" spans="2:6">
      <c r="B13" s="53"/>
      <c r="C13" s="34"/>
      <c r="D13" s="52"/>
      <c r="E13" s="34" t="s">
        <v>19</v>
      </c>
      <c r="F13" s="52">
        <v>286.85</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workbookViewId="0">
      <selection activeCell="G30" sqref="G30"/>
    </sheetView>
  </sheetViews>
  <sheetFormatPr defaultColWidth="10" defaultRowHeight="14.4"/>
  <cols>
    <col min="1" max="1" width="0.407407407407407" customWidth="1"/>
    <col min="2" max="2" width="10.0462962962963" customWidth="1"/>
    <col min="3" max="3" width="31.8888888888889" customWidth="1"/>
    <col min="4" max="4" width="11.537037037037" customWidth="1"/>
    <col min="5" max="5" width="9.76851851851852" customWidth="1"/>
    <col min="6" max="6" width="10.5833333333333" customWidth="1"/>
    <col min="7" max="7" width="11.1296296296296" customWidth="1"/>
    <col min="8" max="8" width="10.5833333333333" customWidth="1"/>
    <col min="9" max="9" width="10.3333333333333" customWidth="1"/>
    <col min="10" max="10" width="10.712962962963" customWidth="1"/>
    <col min="11" max="11" width="10.4537037037037" customWidth="1"/>
    <col min="12" max="12" width="11.3981481481481" customWidth="1"/>
    <col min="13" max="13" width="11.537037037037" customWidth="1"/>
  </cols>
  <sheetData>
    <row r="1" ht="16.35" customHeight="1" spans="1:2">
      <c r="A1" s="20"/>
      <c r="B1" s="21" t="s">
        <v>92</v>
      </c>
    </row>
    <row r="2" ht="16.35" customHeight="1" spans="2:13">
      <c r="B2" s="28" t="s">
        <v>93</v>
      </c>
      <c r="C2" s="28"/>
      <c r="D2" s="28"/>
      <c r="E2" s="28"/>
      <c r="F2" s="28"/>
      <c r="G2" s="28"/>
      <c r="H2" s="28"/>
      <c r="I2" s="28"/>
      <c r="J2" s="28"/>
      <c r="K2" s="28"/>
      <c r="L2" s="28"/>
      <c r="M2" s="28"/>
    </row>
    <row r="3" ht="16.35" customHeight="1" spans="2:13">
      <c r="B3" s="28"/>
      <c r="C3" s="28"/>
      <c r="D3" s="28"/>
      <c r="E3" s="28"/>
      <c r="F3" s="28"/>
      <c r="G3" s="28"/>
      <c r="H3" s="28"/>
      <c r="I3" s="28"/>
      <c r="J3" s="28"/>
      <c r="K3" s="28"/>
      <c r="L3" s="28"/>
      <c r="M3" s="28"/>
    </row>
    <row r="4" ht="16.35" customHeight="1"/>
    <row r="5" ht="22.4" customHeight="1" spans="13:13">
      <c r="M5" s="27" t="s">
        <v>2</v>
      </c>
    </row>
    <row r="6" ht="36.2" customHeight="1" spans="2:13">
      <c r="B6" s="39" t="s">
        <v>94</v>
      </c>
      <c r="C6" s="39"/>
      <c r="D6" s="39" t="s">
        <v>28</v>
      </c>
      <c r="E6" s="40" t="s">
        <v>95</v>
      </c>
      <c r="F6" s="40" t="s">
        <v>96</v>
      </c>
      <c r="G6" s="40" t="s">
        <v>97</v>
      </c>
      <c r="H6" s="40" t="s">
        <v>98</v>
      </c>
      <c r="I6" s="40" t="s">
        <v>99</v>
      </c>
      <c r="J6" s="40" t="s">
        <v>100</v>
      </c>
      <c r="K6" s="40" t="s">
        <v>101</v>
      </c>
      <c r="L6" s="40" t="s">
        <v>102</v>
      </c>
      <c r="M6" s="40" t="s">
        <v>103</v>
      </c>
    </row>
    <row r="7" ht="30.15" customHeight="1" spans="2:13">
      <c r="B7" s="39" t="s">
        <v>26</v>
      </c>
      <c r="C7" s="39" t="s">
        <v>27</v>
      </c>
      <c r="D7" s="39"/>
      <c r="E7" s="40"/>
      <c r="F7" s="40"/>
      <c r="G7" s="40"/>
      <c r="H7" s="40"/>
      <c r="I7" s="40"/>
      <c r="J7" s="40"/>
      <c r="K7" s="40"/>
      <c r="L7" s="40"/>
      <c r="M7" s="40"/>
    </row>
    <row r="8" ht="20.7" customHeight="1" spans="2:13">
      <c r="B8" s="41" t="s">
        <v>7</v>
      </c>
      <c r="C8" s="41"/>
      <c r="D8" s="42">
        <f>SUM(E8:M8)</f>
        <v>8729.5</v>
      </c>
      <c r="E8" s="42">
        <f>E9+E13+E17+E20+E24</f>
        <v>311.5</v>
      </c>
      <c r="F8" s="42">
        <f t="shared" ref="D8:F8" si="0">F9+F13+F17+F20+F24</f>
        <v>8418</v>
      </c>
      <c r="G8" s="42"/>
      <c r="H8" s="42"/>
      <c r="I8" s="42"/>
      <c r="J8" s="42"/>
      <c r="K8" s="42"/>
      <c r="L8" s="42"/>
      <c r="M8" s="42"/>
    </row>
    <row r="9" ht="20.7" customHeight="1" spans="2:13">
      <c r="B9" s="43">
        <v>208</v>
      </c>
      <c r="C9" s="44" t="s">
        <v>31</v>
      </c>
      <c r="D9" s="45">
        <f t="shared" ref="D9:D26" si="1">SUM(E9:M9)</f>
        <v>12.41</v>
      </c>
      <c r="E9" s="45">
        <f>E10</f>
        <v>12.41</v>
      </c>
      <c r="F9" s="45"/>
      <c r="G9" s="45"/>
      <c r="H9" s="45"/>
      <c r="I9" s="45"/>
      <c r="J9" s="45"/>
      <c r="K9" s="45"/>
      <c r="L9" s="45"/>
      <c r="M9" s="45"/>
    </row>
    <row r="10" ht="20.7" customHeight="1" spans="2:13">
      <c r="B10" s="43">
        <v>20805</v>
      </c>
      <c r="C10" s="44" t="s">
        <v>32</v>
      </c>
      <c r="D10" s="45">
        <f t="shared" si="1"/>
        <v>12.41</v>
      </c>
      <c r="E10" s="45">
        <f>E11+E12</f>
        <v>12.41</v>
      </c>
      <c r="F10" s="45"/>
      <c r="G10" s="45"/>
      <c r="H10" s="45"/>
      <c r="I10" s="45"/>
      <c r="J10" s="45"/>
      <c r="K10" s="45"/>
      <c r="L10" s="45"/>
      <c r="M10" s="45"/>
    </row>
    <row r="11" ht="20.7" customHeight="1" spans="2:13">
      <c r="B11" s="43">
        <v>2080505</v>
      </c>
      <c r="C11" s="44" t="s">
        <v>33</v>
      </c>
      <c r="D11" s="45">
        <f t="shared" si="1"/>
        <v>8.27</v>
      </c>
      <c r="E11" s="45">
        <v>8.27</v>
      </c>
      <c r="F11" s="45"/>
      <c r="G11" s="45"/>
      <c r="H11" s="45"/>
      <c r="I11" s="45"/>
      <c r="J11" s="45"/>
      <c r="K11" s="45"/>
      <c r="L11" s="45"/>
      <c r="M11" s="45"/>
    </row>
    <row r="12" ht="20.7" customHeight="1" spans="2:13">
      <c r="B12" s="43">
        <v>2080506</v>
      </c>
      <c r="C12" s="44" t="s">
        <v>34</v>
      </c>
      <c r="D12" s="45">
        <f t="shared" si="1"/>
        <v>4.14</v>
      </c>
      <c r="E12" s="45">
        <v>4.14</v>
      </c>
      <c r="F12" s="45"/>
      <c r="G12" s="45"/>
      <c r="H12" s="45"/>
      <c r="I12" s="45"/>
      <c r="J12" s="45"/>
      <c r="K12" s="45"/>
      <c r="L12" s="45"/>
      <c r="M12" s="45"/>
    </row>
    <row r="13" ht="20.7" customHeight="1" spans="2:13">
      <c r="B13" s="43">
        <v>210</v>
      </c>
      <c r="C13" s="44" t="s">
        <v>35</v>
      </c>
      <c r="D13" s="45">
        <f t="shared" si="1"/>
        <v>6.03</v>
      </c>
      <c r="E13" s="45">
        <f>E14</f>
        <v>6.03</v>
      </c>
      <c r="F13" s="45"/>
      <c r="G13" s="45"/>
      <c r="H13" s="45"/>
      <c r="I13" s="45"/>
      <c r="J13" s="45"/>
      <c r="K13" s="45"/>
      <c r="L13" s="45"/>
      <c r="M13" s="45"/>
    </row>
    <row r="14" ht="20.7" customHeight="1" spans="2:13">
      <c r="B14" s="43">
        <v>21011</v>
      </c>
      <c r="C14" s="44" t="s">
        <v>36</v>
      </c>
      <c r="D14" s="45">
        <f t="shared" si="1"/>
        <v>6.03</v>
      </c>
      <c r="E14" s="45">
        <f>E15+E16</f>
        <v>6.03</v>
      </c>
      <c r="F14" s="45"/>
      <c r="G14" s="45"/>
      <c r="H14" s="45"/>
      <c r="I14" s="45"/>
      <c r="J14" s="45"/>
      <c r="K14" s="45"/>
      <c r="L14" s="45"/>
      <c r="M14" s="45"/>
    </row>
    <row r="15" ht="20.7" customHeight="1" spans="2:13">
      <c r="B15" s="43">
        <v>2101102</v>
      </c>
      <c r="C15" s="44" t="s">
        <v>37</v>
      </c>
      <c r="D15" s="45">
        <f t="shared" si="1"/>
        <v>4.91</v>
      </c>
      <c r="E15" s="45">
        <v>4.91</v>
      </c>
      <c r="F15" s="45"/>
      <c r="G15" s="45"/>
      <c r="H15" s="45"/>
      <c r="I15" s="45"/>
      <c r="J15" s="45"/>
      <c r="K15" s="45"/>
      <c r="L15" s="45"/>
      <c r="M15" s="45"/>
    </row>
    <row r="16" ht="20.7" customHeight="1" spans="2:13">
      <c r="B16" s="43">
        <v>2101199</v>
      </c>
      <c r="C16" s="44" t="s">
        <v>38</v>
      </c>
      <c r="D16" s="45">
        <f t="shared" si="1"/>
        <v>1.12</v>
      </c>
      <c r="E16" s="45">
        <v>1.12</v>
      </c>
      <c r="F16" s="45"/>
      <c r="G16" s="45"/>
      <c r="H16" s="45"/>
      <c r="I16" s="45"/>
      <c r="J16" s="45"/>
      <c r="K16" s="45"/>
      <c r="L16" s="45"/>
      <c r="M16" s="45"/>
    </row>
    <row r="17" ht="20.7" customHeight="1" spans="2:13">
      <c r="B17" s="43">
        <v>212</v>
      </c>
      <c r="C17" s="44" t="s">
        <v>86</v>
      </c>
      <c r="D17" s="45">
        <f t="shared" si="1"/>
        <v>8418</v>
      </c>
      <c r="E17" s="45"/>
      <c r="F17" s="45">
        <f>F18</f>
        <v>8418</v>
      </c>
      <c r="G17" s="45"/>
      <c r="H17" s="45"/>
      <c r="I17" s="45"/>
      <c r="J17" s="45"/>
      <c r="K17" s="45"/>
      <c r="L17" s="45"/>
      <c r="M17" s="45"/>
    </row>
    <row r="18" ht="20.7" customHeight="1" spans="2:13">
      <c r="B18" s="43">
        <v>21208</v>
      </c>
      <c r="C18" s="44" t="s">
        <v>87</v>
      </c>
      <c r="D18" s="45">
        <f t="shared" si="1"/>
        <v>8418</v>
      </c>
      <c r="E18" s="45"/>
      <c r="F18" s="45">
        <f>F19</f>
        <v>8418</v>
      </c>
      <c r="G18" s="45"/>
      <c r="H18" s="45"/>
      <c r="I18" s="45"/>
      <c r="J18" s="45"/>
      <c r="K18" s="45"/>
      <c r="L18" s="45"/>
      <c r="M18" s="45"/>
    </row>
    <row r="19" ht="20.7" customHeight="1" spans="2:13">
      <c r="B19" s="43">
        <v>2120804</v>
      </c>
      <c r="C19" s="44" t="s">
        <v>104</v>
      </c>
      <c r="D19" s="45">
        <f t="shared" si="1"/>
        <v>8418</v>
      </c>
      <c r="E19" s="45"/>
      <c r="F19" s="45">
        <v>8418</v>
      </c>
      <c r="G19" s="45"/>
      <c r="H19" s="45"/>
      <c r="I19" s="45"/>
      <c r="J19" s="45"/>
      <c r="K19" s="45"/>
      <c r="L19" s="45"/>
      <c r="M19" s="45"/>
    </row>
    <row r="20" ht="20.7" customHeight="1" spans="2:13">
      <c r="B20" s="43">
        <v>220</v>
      </c>
      <c r="C20" s="44" t="s">
        <v>39</v>
      </c>
      <c r="D20" s="45">
        <f t="shared" si="1"/>
        <v>286.85</v>
      </c>
      <c r="E20" s="45">
        <f>E21</f>
        <v>286.85</v>
      </c>
      <c r="F20" s="45"/>
      <c r="G20" s="45"/>
      <c r="H20" s="45"/>
      <c r="I20" s="45"/>
      <c r="J20" s="45"/>
      <c r="K20" s="45"/>
      <c r="L20" s="45"/>
      <c r="M20" s="45"/>
    </row>
    <row r="21" ht="20.7" customHeight="1" spans="2:13">
      <c r="B21" s="43">
        <v>22001</v>
      </c>
      <c r="C21" s="44" t="s">
        <v>40</v>
      </c>
      <c r="D21" s="45">
        <f t="shared" si="1"/>
        <v>286.85</v>
      </c>
      <c r="E21" s="45">
        <f>E22+E23</f>
        <v>286.85</v>
      </c>
      <c r="F21" s="45"/>
      <c r="G21" s="45"/>
      <c r="H21" s="45"/>
      <c r="I21" s="45"/>
      <c r="J21" s="45"/>
      <c r="K21" s="45"/>
      <c r="L21" s="45"/>
      <c r="M21" s="45"/>
    </row>
    <row r="22" ht="20.7" customHeight="1" spans="2:13">
      <c r="B22" s="43">
        <v>2200150</v>
      </c>
      <c r="C22" s="44" t="s">
        <v>41</v>
      </c>
      <c r="D22" s="45">
        <f t="shared" si="1"/>
        <v>106.85</v>
      </c>
      <c r="E22" s="45">
        <v>106.85</v>
      </c>
      <c r="F22" s="45"/>
      <c r="G22" s="45"/>
      <c r="H22" s="45"/>
      <c r="I22" s="45"/>
      <c r="J22" s="45"/>
      <c r="K22" s="45"/>
      <c r="L22" s="45"/>
      <c r="M22" s="45"/>
    </row>
    <row r="23" ht="20.7" customHeight="1" spans="2:13">
      <c r="B23" s="43">
        <v>2200199</v>
      </c>
      <c r="C23" s="46" t="s">
        <v>105</v>
      </c>
      <c r="D23" s="45">
        <f t="shared" si="1"/>
        <v>180</v>
      </c>
      <c r="E23" s="45">
        <v>180</v>
      </c>
      <c r="F23" s="45"/>
      <c r="G23" s="45"/>
      <c r="H23" s="45"/>
      <c r="I23" s="45"/>
      <c r="J23" s="45"/>
      <c r="K23" s="45"/>
      <c r="L23" s="45"/>
      <c r="M23" s="45"/>
    </row>
    <row r="24" ht="20.7" customHeight="1" spans="2:13">
      <c r="B24" s="43">
        <v>221</v>
      </c>
      <c r="C24" s="44" t="s">
        <v>43</v>
      </c>
      <c r="D24" s="45">
        <f t="shared" si="1"/>
        <v>6.21</v>
      </c>
      <c r="E24" s="45">
        <f>E25</f>
        <v>6.21</v>
      </c>
      <c r="F24" s="45"/>
      <c r="G24" s="45"/>
      <c r="H24" s="45"/>
      <c r="I24" s="45"/>
      <c r="J24" s="45"/>
      <c r="K24" s="45"/>
      <c r="L24" s="45"/>
      <c r="M24" s="45"/>
    </row>
    <row r="25" ht="18.1" customHeight="1" spans="2:13">
      <c r="B25" s="47">
        <v>22102</v>
      </c>
      <c r="C25" s="48" t="s">
        <v>44</v>
      </c>
      <c r="D25" s="45">
        <f t="shared" si="1"/>
        <v>6.21</v>
      </c>
      <c r="E25" s="45">
        <f>E26</f>
        <v>6.21</v>
      </c>
      <c r="F25" s="45"/>
      <c r="G25" s="45"/>
      <c r="H25" s="45"/>
      <c r="I25" s="45"/>
      <c r="J25" s="45"/>
      <c r="K25" s="45"/>
      <c r="L25" s="45"/>
      <c r="M25" s="45"/>
    </row>
    <row r="26" ht="19.8" customHeight="1" spans="2:13">
      <c r="B26" s="47">
        <v>2210201</v>
      </c>
      <c r="C26" s="48" t="s">
        <v>45</v>
      </c>
      <c r="D26" s="45">
        <f t="shared" si="1"/>
        <v>6.21</v>
      </c>
      <c r="E26" s="45">
        <v>6.21</v>
      </c>
      <c r="F26" s="45"/>
      <c r="G26" s="45"/>
      <c r="H26" s="45"/>
      <c r="I26" s="45"/>
      <c r="J26" s="45"/>
      <c r="K26" s="45"/>
      <c r="L26" s="45"/>
      <c r="M26" s="45"/>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scale="9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11" workbookViewId="0">
      <selection activeCell="A28" sqref="$A28:$XFD30"/>
    </sheetView>
  </sheetViews>
  <sheetFormatPr defaultColWidth="10" defaultRowHeight="14.4" outlineLevelCol="5"/>
  <cols>
    <col min="1" max="1" width="0.546296296296296" customWidth="1"/>
    <col min="2" max="2" width="14.2222222222222" customWidth="1"/>
    <col min="3" max="3" width="39.1111111111111" customWidth="1"/>
    <col min="4" max="6" width="15.4444444444444" customWidth="1"/>
  </cols>
  <sheetData>
    <row r="1" ht="16.35" customHeight="1" spans="1:2">
      <c r="A1" s="20"/>
      <c r="B1" s="21" t="s">
        <v>106</v>
      </c>
    </row>
    <row r="2" ht="16.35" customHeight="1" spans="2:6">
      <c r="B2" s="28" t="s">
        <v>107</v>
      </c>
      <c r="C2" s="28"/>
      <c r="D2" s="28"/>
      <c r="E2" s="28"/>
      <c r="F2" s="28"/>
    </row>
    <row r="3" ht="16.35" customHeight="1" spans="2:6">
      <c r="B3" s="28"/>
      <c r="C3" s="28"/>
      <c r="D3" s="28"/>
      <c r="E3" s="28"/>
      <c r="F3" s="28"/>
    </row>
    <row r="4" ht="16.35" customHeight="1" spans="2:6">
      <c r="B4" s="3"/>
      <c r="C4" s="3"/>
      <c r="D4" s="3"/>
      <c r="E4" s="3"/>
      <c r="F4" s="3"/>
    </row>
    <row r="5" ht="18.95" customHeight="1" spans="2:6">
      <c r="B5" s="3"/>
      <c r="C5" s="3"/>
      <c r="D5" s="3"/>
      <c r="E5" s="3"/>
      <c r="F5" s="29" t="s">
        <v>2</v>
      </c>
    </row>
    <row r="6" ht="31.9" customHeight="1" spans="2:6">
      <c r="B6" s="30" t="s">
        <v>26</v>
      </c>
      <c r="C6" s="30" t="s">
        <v>27</v>
      </c>
      <c r="D6" s="30" t="s">
        <v>28</v>
      </c>
      <c r="E6" s="30" t="s">
        <v>29</v>
      </c>
      <c r="F6" s="30" t="s">
        <v>30</v>
      </c>
    </row>
    <row r="7" ht="23.25" customHeight="1" spans="2:6">
      <c r="B7" s="31" t="s">
        <v>7</v>
      </c>
      <c r="C7" s="31"/>
      <c r="D7" s="32">
        <f>E7+F7</f>
        <v>8729.5</v>
      </c>
      <c r="E7" s="32">
        <f>E8+E12+E16+E19+E23</f>
        <v>131.5</v>
      </c>
      <c r="F7" s="32">
        <f t="shared" ref="D7:F7" si="0">F8+F12+F16+F19+F23</f>
        <v>8598</v>
      </c>
    </row>
    <row r="8" ht="21.55" customHeight="1" spans="2:6">
      <c r="B8" s="33">
        <v>208</v>
      </c>
      <c r="C8" s="34" t="s">
        <v>31</v>
      </c>
      <c r="D8" s="35">
        <f>E8+F8</f>
        <v>12.41</v>
      </c>
      <c r="E8" s="35">
        <f>E9</f>
        <v>12.41</v>
      </c>
      <c r="F8" s="35"/>
    </row>
    <row r="9" ht="20.7" customHeight="1" spans="2:6">
      <c r="B9" s="36">
        <v>20805</v>
      </c>
      <c r="C9" s="37" t="s">
        <v>32</v>
      </c>
      <c r="D9" s="35">
        <f t="shared" ref="D9:D25" si="1">E9+F9</f>
        <v>12.41</v>
      </c>
      <c r="E9" s="35">
        <f>E10+E11</f>
        <v>12.41</v>
      </c>
      <c r="F9" s="35"/>
    </row>
    <row r="10" ht="20.7" customHeight="1" spans="2:6">
      <c r="B10" s="36">
        <v>2080505</v>
      </c>
      <c r="C10" s="37" t="s">
        <v>33</v>
      </c>
      <c r="D10" s="35">
        <f t="shared" si="1"/>
        <v>8.27</v>
      </c>
      <c r="E10" s="35">
        <v>8.27</v>
      </c>
      <c r="F10" s="35"/>
    </row>
    <row r="11" ht="20.7" customHeight="1" spans="2:6">
      <c r="B11" s="36">
        <v>2080506</v>
      </c>
      <c r="C11" s="37" t="s">
        <v>34</v>
      </c>
      <c r="D11" s="35">
        <f t="shared" si="1"/>
        <v>4.14</v>
      </c>
      <c r="E11" s="35">
        <v>4.14</v>
      </c>
      <c r="F11" s="35"/>
    </row>
    <row r="12" ht="20.7" customHeight="1" spans="2:6">
      <c r="B12" s="36">
        <v>210</v>
      </c>
      <c r="C12" s="37" t="s">
        <v>35</v>
      </c>
      <c r="D12" s="35">
        <f t="shared" si="1"/>
        <v>6.03</v>
      </c>
      <c r="E12" s="35">
        <f>E13</f>
        <v>6.03</v>
      </c>
      <c r="F12" s="35"/>
    </row>
    <row r="13" ht="20.7" customHeight="1" spans="2:6">
      <c r="B13" s="36">
        <v>21011</v>
      </c>
      <c r="C13" s="37" t="s">
        <v>36</v>
      </c>
      <c r="D13" s="35">
        <f t="shared" si="1"/>
        <v>6.03</v>
      </c>
      <c r="E13" s="35">
        <f>E14+E15</f>
        <v>6.03</v>
      </c>
      <c r="F13" s="35"/>
    </row>
    <row r="14" ht="20.7" customHeight="1" spans="2:6">
      <c r="B14" s="36">
        <v>2101102</v>
      </c>
      <c r="C14" s="37" t="s">
        <v>37</v>
      </c>
      <c r="D14" s="35">
        <f t="shared" si="1"/>
        <v>4.91</v>
      </c>
      <c r="E14" s="35">
        <v>4.91</v>
      </c>
      <c r="F14" s="35"/>
    </row>
    <row r="15" ht="20.7" customHeight="1" spans="2:6">
      <c r="B15" s="36">
        <v>2101199</v>
      </c>
      <c r="C15" s="37" t="s">
        <v>38</v>
      </c>
      <c r="D15" s="35">
        <f t="shared" si="1"/>
        <v>1.12</v>
      </c>
      <c r="E15" s="35">
        <v>1.12</v>
      </c>
      <c r="F15" s="35"/>
    </row>
    <row r="16" ht="20.7" customHeight="1" spans="2:6">
      <c r="B16" s="36">
        <v>212</v>
      </c>
      <c r="C16" s="37" t="s">
        <v>86</v>
      </c>
      <c r="D16" s="35">
        <f t="shared" si="1"/>
        <v>8418</v>
      </c>
      <c r="E16" s="35"/>
      <c r="F16" s="35">
        <f t="shared" ref="F16:F19" si="2">F17</f>
        <v>8418</v>
      </c>
    </row>
    <row r="17" ht="20.7" customHeight="1" spans="2:6">
      <c r="B17" s="36">
        <v>21208</v>
      </c>
      <c r="C17" s="37" t="s">
        <v>87</v>
      </c>
      <c r="D17" s="35">
        <f t="shared" si="1"/>
        <v>8418</v>
      </c>
      <c r="E17" s="35"/>
      <c r="F17" s="35">
        <f t="shared" si="2"/>
        <v>8418</v>
      </c>
    </row>
    <row r="18" ht="20.7" customHeight="1" spans="2:6">
      <c r="B18" s="36">
        <v>2120804</v>
      </c>
      <c r="C18" s="37" t="s">
        <v>104</v>
      </c>
      <c r="D18" s="35">
        <f t="shared" si="1"/>
        <v>8418</v>
      </c>
      <c r="E18" s="35"/>
      <c r="F18" s="35">
        <v>8418</v>
      </c>
    </row>
    <row r="19" ht="20.7" customHeight="1" spans="2:6">
      <c r="B19" s="36">
        <v>220</v>
      </c>
      <c r="C19" s="37" t="s">
        <v>39</v>
      </c>
      <c r="D19" s="35">
        <f t="shared" si="1"/>
        <v>286.85</v>
      </c>
      <c r="E19" s="35">
        <f>E20</f>
        <v>106.85</v>
      </c>
      <c r="F19" s="35">
        <f t="shared" si="2"/>
        <v>180</v>
      </c>
    </row>
    <row r="20" ht="20.7" customHeight="1" spans="2:6">
      <c r="B20" s="36">
        <v>22001</v>
      </c>
      <c r="C20" s="37" t="s">
        <v>40</v>
      </c>
      <c r="D20" s="35">
        <f t="shared" si="1"/>
        <v>286.85</v>
      </c>
      <c r="E20" s="35">
        <f>E21+E22</f>
        <v>106.85</v>
      </c>
      <c r="F20" s="35">
        <f>F21+F22</f>
        <v>180</v>
      </c>
    </row>
    <row r="21" ht="20.7" customHeight="1" spans="2:6">
      <c r="B21" s="36">
        <v>2200150</v>
      </c>
      <c r="C21" s="37" t="s">
        <v>41</v>
      </c>
      <c r="D21" s="35">
        <f t="shared" si="1"/>
        <v>106.85</v>
      </c>
      <c r="E21" s="35">
        <v>106.85</v>
      </c>
      <c r="F21" s="35"/>
    </row>
    <row r="22" ht="20.7" customHeight="1" spans="2:6">
      <c r="B22" s="36">
        <v>2200199</v>
      </c>
      <c r="C22" s="38" t="s">
        <v>108</v>
      </c>
      <c r="D22" s="35">
        <f t="shared" si="1"/>
        <v>180</v>
      </c>
      <c r="E22" s="35"/>
      <c r="F22" s="35">
        <v>180</v>
      </c>
    </row>
    <row r="23" ht="20.7" customHeight="1" spans="2:6">
      <c r="B23" s="36">
        <v>221</v>
      </c>
      <c r="C23" s="37" t="s">
        <v>43</v>
      </c>
      <c r="D23" s="35">
        <f t="shared" si="1"/>
        <v>6.21</v>
      </c>
      <c r="E23" s="35">
        <f>E24</f>
        <v>6.21</v>
      </c>
      <c r="F23" s="35"/>
    </row>
    <row r="24" ht="20.7" customHeight="1" spans="2:6">
      <c r="B24" s="36">
        <v>22102</v>
      </c>
      <c r="C24" s="37" t="s">
        <v>44</v>
      </c>
      <c r="D24" s="35">
        <f t="shared" si="1"/>
        <v>6.21</v>
      </c>
      <c r="E24" s="35">
        <f>E25</f>
        <v>6.21</v>
      </c>
      <c r="F24" s="35"/>
    </row>
    <row r="25" ht="20.7" customHeight="1" spans="2:6">
      <c r="B25" s="36">
        <v>2210201</v>
      </c>
      <c r="C25" s="37" t="s">
        <v>45</v>
      </c>
      <c r="D25" s="35">
        <f t="shared" si="1"/>
        <v>6.21</v>
      </c>
      <c r="E25" s="35">
        <v>6.21</v>
      </c>
      <c r="F25" s="35"/>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7" sqref="G7"/>
    </sheetView>
  </sheetViews>
  <sheetFormatPr defaultColWidth="10" defaultRowHeight="14.4" outlineLevelRow="7"/>
  <cols>
    <col min="1" max="1" width="0.407407407407407" customWidth="1"/>
    <col min="2" max="2" width="9.22222222222222" customWidth="1"/>
    <col min="3" max="3" width="12.0740740740741" customWidth="1"/>
    <col min="4" max="4" width="11.3981481481481" customWidth="1"/>
    <col min="5" max="5" width="10.9907407407407" customWidth="1"/>
    <col min="6" max="6" width="12.2037037037037" customWidth="1"/>
    <col min="7" max="7" width="12.6296296296296" customWidth="1"/>
    <col min="8" max="8" width="11.3981481481481" customWidth="1"/>
    <col min="9" max="9" width="10.9907407407407" customWidth="1"/>
    <col min="10" max="10" width="11.1296296296296" customWidth="1"/>
    <col min="11" max="11" width="12.3518518518519" customWidth="1"/>
    <col min="12" max="13" width="11.8055555555556" customWidth="1"/>
  </cols>
  <sheetData>
    <row r="1" ht="17.25" customHeight="1" spans="1:13">
      <c r="A1" s="20"/>
      <c r="B1" s="21" t="s">
        <v>109</v>
      </c>
      <c r="C1" s="20"/>
      <c r="D1" s="20"/>
      <c r="E1" s="20"/>
      <c r="F1" s="20"/>
      <c r="G1" s="20"/>
      <c r="H1" s="20"/>
      <c r="I1" s="20"/>
      <c r="J1" s="20"/>
      <c r="K1" s="20"/>
      <c r="L1" s="20"/>
      <c r="M1" s="20"/>
    </row>
    <row r="2" ht="16.35" customHeight="1" spans="2:13">
      <c r="B2" s="22" t="s">
        <v>110</v>
      </c>
      <c r="C2" s="22"/>
      <c r="D2" s="22"/>
      <c r="E2" s="22"/>
      <c r="F2" s="22"/>
      <c r="G2" s="22"/>
      <c r="H2" s="22"/>
      <c r="I2" s="22"/>
      <c r="J2" s="22"/>
      <c r="K2" s="22"/>
      <c r="L2" s="22"/>
      <c r="M2" s="22"/>
    </row>
    <row r="3" ht="16.35" customHeight="1" spans="2:13">
      <c r="B3" s="22"/>
      <c r="C3" s="22"/>
      <c r="D3" s="22"/>
      <c r="E3" s="22"/>
      <c r="F3" s="22"/>
      <c r="G3" s="22"/>
      <c r="H3" s="22"/>
      <c r="I3" s="22"/>
      <c r="J3" s="22"/>
      <c r="K3" s="22"/>
      <c r="L3" s="22"/>
      <c r="M3" s="22"/>
    </row>
    <row r="4" ht="16.35" customHeight="1" spans="2:13">
      <c r="B4" s="20"/>
      <c r="C4" s="20"/>
      <c r="D4" s="20"/>
      <c r="E4" s="20"/>
      <c r="F4" s="20"/>
      <c r="G4" s="20"/>
      <c r="H4" s="20"/>
      <c r="I4" s="20"/>
      <c r="J4" s="20"/>
      <c r="K4" s="20"/>
      <c r="L4" s="20"/>
      <c r="M4" s="20"/>
    </row>
    <row r="5" ht="21.55" customHeight="1" spans="2:13">
      <c r="B5" s="20"/>
      <c r="C5" s="20"/>
      <c r="D5" s="20"/>
      <c r="E5" s="20"/>
      <c r="F5" s="20"/>
      <c r="G5" s="20"/>
      <c r="H5" s="20"/>
      <c r="I5" s="20"/>
      <c r="J5" s="20"/>
      <c r="K5" s="20"/>
      <c r="L5" s="20"/>
      <c r="M5" s="27" t="s">
        <v>2</v>
      </c>
    </row>
    <row r="6" ht="65.55" customHeight="1" spans="2:13">
      <c r="B6" s="23" t="s">
        <v>111</v>
      </c>
      <c r="C6" s="23" t="s">
        <v>5</v>
      </c>
      <c r="D6" s="23" t="s">
        <v>28</v>
      </c>
      <c r="E6" s="23" t="s">
        <v>95</v>
      </c>
      <c r="F6" s="23" t="s">
        <v>96</v>
      </c>
      <c r="G6" s="23" t="s">
        <v>97</v>
      </c>
      <c r="H6" s="23" t="s">
        <v>98</v>
      </c>
      <c r="I6" s="23" t="s">
        <v>99</v>
      </c>
      <c r="J6" s="23" t="s">
        <v>100</v>
      </c>
      <c r="K6" s="23" t="s">
        <v>101</v>
      </c>
      <c r="L6" s="23" t="s">
        <v>102</v>
      </c>
      <c r="M6" s="23" t="s">
        <v>103</v>
      </c>
    </row>
    <row r="7" ht="23.25" customHeight="1" spans="2:13">
      <c r="B7" s="24" t="s">
        <v>7</v>
      </c>
      <c r="C7" s="24"/>
      <c r="D7" s="25"/>
      <c r="E7" s="25"/>
      <c r="F7" s="25"/>
      <c r="G7" s="25"/>
      <c r="H7" s="25"/>
      <c r="I7" s="25"/>
      <c r="J7" s="25"/>
      <c r="K7" s="25"/>
      <c r="L7" s="25"/>
      <c r="M7" s="25"/>
    </row>
    <row r="8" spans="2:13">
      <c r="B8" s="26" t="s">
        <v>112</v>
      </c>
      <c r="C8" s="26"/>
      <c r="D8" s="26"/>
      <c r="E8" s="26"/>
      <c r="F8" s="26"/>
      <c r="G8" s="26"/>
      <c r="H8" s="26"/>
      <c r="I8" s="26"/>
      <c r="J8" s="26"/>
      <c r="K8" s="26"/>
      <c r="L8" s="26"/>
      <c r="M8" s="26"/>
    </row>
  </sheetData>
  <mergeCells count="3">
    <mergeCell ref="B7:C7"/>
    <mergeCell ref="B8:M8"/>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简</cp:lastModifiedBy>
  <dcterms:created xsi:type="dcterms:W3CDTF">2024-02-18T03:17:00Z</dcterms:created>
  <dcterms:modified xsi:type="dcterms:W3CDTF">2024-02-22T06:56:54Z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2052-12.1.0.16250</vt:lpwstr>
  </property>
</Properties>
</file>