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187" activeTab="9"/>
  </bookViews>
  <sheets>
    <sheet name="3-1" sheetId="2" r:id="rId1"/>
    <sheet name="3-2" sheetId="3" r:id="rId2"/>
    <sheet name="3-3" sheetId="4" r:id="rId3"/>
    <sheet name="3-4" sheetId="6" r:id="rId4"/>
    <sheet name="3-5" sheetId="7" r:id="rId5"/>
    <sheet name="3-6" sheetId="8" r:id="rId6"/>
    <sheet name="3-7" sheetId="9" r:id="rId7"/>
    <sheet name="3-8" sheetId="10" r:id="rId8"/>
    <sheet name="3-9" sheetId="19" r:id="rId9"/>
    <sheet name="3-11" sheetId="18" r:id="rId10"/>
  </sheets>
  <definedNames>
    <definedName name="_xlnm.Print_Area" localSheetId="5">'3-6'!$C$1:$F$12</definedName>
  </definedNames>
  <calcPr calcId="144525"/>
</workbook>
</file>

<file path=xl/sharedStrings.xml><?xml version="1.0" encoding="utf-8"?>
<sst xmlns="http://schemas.openxmlformats.org/spreadsheetml/2006/main" count="281" uniqueCount="211">
  <si>
    <r>
      <rPr>
        <sz val="14"/>
        <color rgb="FF000000"/>
        <rFont val="方正黑体_GBK"/>
        <charset val="134"/>
      </rPr>
      <t>附件</t>
    </r>
    <r>
      <rPr>
        <sz val="14"/>
        <color rgb="FF000000"/>
        <rFont val="Times New Roman"/>
        <charset val="134"/>
      </rPr>
      <t>3-1</t>
    </r>
  </si>
  <si>
    <r>
      <rPr>
        <sz val="22"/>
        <color rgb="FF000000"/>
        <rFont val="方正小标宋_GBK"/>
        <charset val="134"/>
      </rPr>
      <t>重庆市梁平区国土整治中心财政拨款收支总表</t>
    </r>
  </si>
  <si>
    <r>
      <rPr>
        <sz val="12"/>
        <color rgb="FF000000"/>
        <rFont val="方正楷体_GBK"/>
        <charset val="134"/>
      </rPr>
      <t>单位：万元</t>
    </r>
  </si>
  <si>
    <r>
      <rPr>
        <sz val="12"/>
        <color rgb="FF000000"/>
        <rFont val="方正仿宋_GBK"/>
        <charset val="134"/>
      </rPr>
      <t>收入</t>
    </r>
  </si>
  <si>
    <r>
      <rPr>
        <sz val="12"/>
        <color rgb="FF000000"/>
        <rFont val="方正仿宋_GBK"/>
        <charset val="134"/>
      </rPr>
      <t>支出</t>
    </r>
  </si>
  <si>
    <r>
      <rPr>
        <sz val="12"/>
        <color rgb="FF000000"/>
        <rFont val="方正仿宋_GBK"/>
        <charset val="134"/>
      </rPr>
      <t>项目</t>
    </r>
  </si>
  <si>
    <r>
      <rPr>
        <sz val="12"/>
        <color rgb="FF000000"/>
        <rFont val="方正仿宋_GBK"/>
        <charset val="134"/>
      </rPr>
      <t>预算数</t>
    </r>
  </si>
  <si>
    <r>
      <rPr>
        <sz val="12"/>
        <color rgb="FF000000"/>
        <rFont val="方正仿宋_GBK"/>
        <charset val="134"/>
      </rPr>
      <t>合计</t>
    </r>
  </si>
  <si>
    <r>
      <rPr>
        <sz val="12"/>
        <color rgb="FF000000"/>
        <rFont val="方正仿宋_GBK"/>
        <charset val="134"/>
      </rPr>
      <t>一般公共预算</t>
    </r>
  </si>
  <si>
    <r>
      <rPr>
        <sz val="12"/>
        <color rgb="FF000000"/>
        <rFont val="方正仿宋_GBK"/>
        <charset val="134"/>
      </rPr>
      <t>政府性基金预算</t>
    </r>
  </si>
  <si>
    <r>
      <rPr>
        <sz val="12"/>
        <color rgb="FF000000"/>
        <rFont val="方正仿宋_GBK"/>
        <charset val="134"/>
      </rPr>
      <t>国有资本经营预算</t>
    </r>
  </si>
  <si>
    <r>
      <rPr>
        <sz val="12"/>
        <color rgb="FF000000"/>
        <rFont val="方正仿宋_GBK"/>
        <charset val="134"/>
      </rPr>
      <t>一、本年收入</t>
    </r>
  </si>
  <si>
    <r>
      <rPr>
        <sz val="12"/>
        <color rgb="FF000000"/>
        <rFont val="方正仿宋_GBK"/>
        <charset val="134"/>
      </rPr>
      <t>一、本年支出</t>
    </r>
  </si>
  <si>
    <r>
      <rPr>
        <sz val="12"/>
        <color rgb="FF000000"/>
        <rFont val="方正仿宋_GBK"/>
        <charset val="134"/>
      </rPr>
      <t>一般公共预算拨款</t>
    </r>
  </si>
  <si>
    <r>
      <rPr>
        <sz val="12"/>
        <color rgb="FF000000"/>
        <rFont val="方正仿宋_GBK"/>
        <charset val="134"/>
      </rPr>
      <t>社会保障和就业</t>
    </r>
  </si>
  <si>
    <r>
      <rPr>
        <sz val="12"/>
        <color rgb="FF000000"/>
        <rFont val="方正仿宋_GBK"/>
        <charset val="134"/>
      </rPr>
      <t>政府性基金预算拨款</t>
    </r>
  </si>
  <si>
    <r>
      <rPr>
        <sz val="12"/>
        <color rgb="FF000000"/>
        <rFont val="方正仿宋_GBK"/>
        <charset val="134"/>
      </rPr>
      <t>卫生健康</t>
    </r>
  </si>
  <si>
    <r>
      <rPr>
        <sz val="12"/>
        <color rgb="FF000000"/>
        <rFont val="方正仿宋_GBK"/>
        <charset val="134"/>
      </rPr>
      <t>城乡社区</t>
    </r>
  </si>
  <si>
    <r>
      <rPr>
        <sz val="12"/>
        <color rgb="FF000000"/>
        <rFont val="方正仿宋_GBK"/>
        <charset val="134"/>
      </rPr>
      <t>住房保障</t>
    </r>
  </si>
  <si>
    <r>
      <rPr>
        <sz val="12"/>
        <color rgb="FF000000"/>
        <rFont val="方正仿宋_GBK"/>
        <charset val="134"/>
      </rPr>
      <t>自然资源海洋气象等</t>
    </r>
  </si>
  <si>
    <r>
      <rPr>
        <sz val="12"/>
        <color rgb="FF000000"/>
        <rFont val="方正仿宋_GBK"/>
        <charset val="134"/>
      </rPr>
      <t>收入合计</t>
    </r>
  </si>
  <si>
    <r>
      <rPr>
        <sz val="12"/>
        <color rgb="FF000000"/>
        <rFont val="方正仿宋_GBK"/>
        <charset val="134"/>
      </rPr>
      <t>支出合计</t>
    </r>
  </si>
  <si>
    <r>
      <rPr>
        <sz val="14"/>
        <color rgb="FF000000"/>
        <rFont val="方正黑体_GBK"/>
        <charset val="134"/>
      </rPr>
      <t>附件</t>
    </r>
    <r>
      <rPr>
        <sz val="14"/>
        <color rgb="FF000000"/>
        <rFont val="Times New Roman"/>
        <charset val="134"/>
      </rPr>
      <t>3-2</t>
    </r>
  </si>
  <si>
    <t>重庆市梁平区国土整治中心一般公共预算财政拨款支出预算表</t>
  </si>
  <si>
    <t>单位：万元</t>
  </si>
  <si>
    <t>功能分类科目</t>
  </si>
  <si>
    <r>
      <rPr>
        <sz val="14"/>
        <color rgb="FF000000"/>
        <rFont val="Times New Roman"/>
        <charset val="134"/>
      </rPr>
      <t>2023</t>
    </r>
    <r>
      <rPr>
        <sz val="14"/>
        <color rgb="FF000000"/>
        <rFont val="方正仿宋_GBK"/>
        <charset val="134"/>
      </rPr>
      <t>年预算数</t>
    </r>
  </si>
  <si>
    <t>科目编码</t>
  </si>
  <si>
    <t>科目名称</t>
  </si>
  <si>
    <t>小计</t>
  </si>
  <si>
    <t>基本支出</t>
  </si>
  <si>
    <t>项目支出</t>
  </si>
  <si>
    <t>合计</t>
  </si>
  <si>
    <t>社会保障和就业支出</t>
  </si>
  <si>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_GBK"/>
        <charset val="134"/>
      </rPr>
      <t>行政事业单位养老支出</t>
    </r>
  </si>
  <si>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仿宋_GBK"/>
        <charset val="134"/>
      </rPr>
      <t>机关事业单位基本养老保险缴费支出</t>
    </r>
  </si>
  <si>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仿宋_GBK"/>
        <charset val="134"/>
      </rPr>
      <t>机关事业单位职业年金缴费支出</t>
    </r>
  </si>
  <si>
    <t>卫生健康支出</t>
  </si>
  <si>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_GBK"/>
        <charset val="134"/>
      </rPr>
      <t>行政事业单位医疗</t>
    </r>
  </si>
  <si>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仿宋_GBK"/>
        <charset val="134"/>
      </rPr>
      <t>事业单位医疗</t>
    </r>
  </si>
  <si>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仿宋_GBK"/>
        <charset val="134"/>
      </rPr>
      <t>其他行政事业单位医疗支出</t>
    </r>
  </si>
  <si>
    <t>自然资源海洋气象等支出</t>
  </si>
  <si>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_GBK"/>
        <charset val="134"/>
      </rPr>
      <t>自然资源事务</t>
    </r>
  </si>
  <si>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仿宋_GBK"/>
        <charset val="134"/>
      </rPr>
      <t>自然资源利用与保护</t>
    </r>
  </si>
  <si>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仿宋_GBK"/>
        <charset val="134"/>
      </rPr>
      <t>事业运行</t>
    </r>
  </si>
  <si>
    <t>住房保障支出</t>
  </si>
  <si>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_GBK"/>
        <charset val="134"/>
      </rPr>
      <t>住房改革支出</t>
    </r>
  </si>
  <si>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仿宋_GBK"/>
        <charset val="134"/>
      </rPr>
      <t>住房公积金</t>
    </r>
  </si>
  <si>
    <r>
      <rPr>
        <sz val="14"/>
        <color indexed="8"/>
        <rFont val="方正仿宋_GBK"/>
        <charset val="1"/>
      </rPr>
      <t>备注：本表反映</t>
    </r>
    <r>
      <rPr>
        <sz val="14"/>
        <color indexed="8"/>
        <rFont val="Times New Roman"/>
        <charset val="1"/>
      </rPr>
      <t>2023</t>
    </r>
    <r>
      <rPr>
        <sz val="14"/>
        <color indexed="8"/>
        <rFont val="方正仿宋_GBK"/>
        <charset val="1"/>
      </rPr>
      <t>年当年一般公共预算财政拨款支出情况。</t>
    </r>
  </si>
  <si>
    <t>附件3-3</t>
  </si>
  <si>
    <t>重庆市梁平区国土整治中心一般公共预算财政拨款基本支出预算表</t>
  </si>
  <si>
    <t>部门预算经济科目</t>
  </si>
  <si>
    <r>
      <rPr>
        <sz val="14"/>
        <color rgb="FF000000"/>
        <rFont val="Times New Roman"/>
        <charset val="134"/>
      </rPr>
      <t>2023</t>
    </r>
    <r>
      <rPr>
        <sz val="14"/>
        <color rgb="FF000000"/>
        <rFont val="方正仿宋_GBK"/>
        <charset val="134"/>
      </rPr>
      <t>年基本支出</t>
    </r>
  </si>
  <si>
    <t>总计</t>
  </si>
  <si>
    <t>人员经费</t>
  </si>
  <si>
    <t>日常公用经费</t>
  </si>
  <si>
    <t>工资福利支出</t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</si>
  <si>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基本工资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</si>
  <si>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津贴补贴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</si>
  <si>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绩效工资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</si>
  <si>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机关事业单位基本养老保险缴费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</si>
  <si>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职业年金缴费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</si>
  <si>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职工基本医疗保险缴费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</si>
  <si>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其他社会保障缴费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</si>
  <si>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住房公积金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</si>
  <si>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医疗费</t>
    </r>
  </si>
  <si>
    <t>商品和服务支出</t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</si>
  <si>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办公费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</si>
  <si>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水费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</si>
  <si>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电费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</si>
  <si>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邮电费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</si>
  <si>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差旅费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</si>
  <si>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培训费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</si>
  <si>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公务接待费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</si>
  <si>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劳务费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</si>
  <si>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工会经费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</si>
  <si>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福利费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</si>
  <si>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公务用车运行维护费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</si>
  <si>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其他商品和服务支出</t>
    </r>
  </si>
  <si>
    <t>附件3-4</t>
  </si>
  <si>
    <t>重庆市梁平区国土整治中心一般公共预算“三公”经费支出表</t>
  </si>
  <si>
    <r>
      <rPr>
        <sz val="16"/>
        <color rgb="FF000000"/>
        <rFont val="Times New Roman"/>
        <charset val="134"/>
      </rPr>
      <t>2023</t>
    </r>
    <r>
      <rPr>
        <sz val="16"/>
        <color rgb="FF000000"/>
        <rFont val="方正仿宋_GBK"/>
        <charset val="134"/>
      </rPr>
      <t>年预算数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</si>
  <si>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</si>
  <si>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</si>
  <si>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</si>
  <si>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</si>
  <si>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</si>
  <si>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</si>
  <si>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重庆市梁平区国土整治中心政府性基金预算支出表</t>
  </si>
  <si>
    <r>
      <rPr>
        <sz val="14"/>
        <rFont val="Times New Roman"/>
        <charset val="134"/>
      </rPr>
      <t>2023</t>
    </r>
    <r>
      <rPr>
        <sz val="14"/>
        <rFont val="方正仿宋_GBK"/>
        <charset val="134"/>
      </rPr>
      <t>年预算数</t>
    </r>
  </si>
  <si>
    <t>城乡社区支出</t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</si>
  <si>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国有土地使用权出让收入安排的支出</t>
    </r>
  </si>
  <si>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农村基础设施建设支出</t>
    </r>
  </si>
  <si>
    <t>附件3-6</t>
  </si>
  <si>
    <t>重庆市梁平区国土整治中心单位收支总表</t>
  </si>
  <si>
    <t>收入</t>
  </si>
  <si>
    <t>支出</t>
  </si>
  <si>
    <t>项目</t>
  </si>
  <si>
    <t>预算数</t>
  </si>
  <si>
    <t>一般公共预算拨款收入</t>
  </si>
  <si>
    <t>政府性基金预算拨款收入</t>
  </si>
  <si>
    <t>医疗卫生与计划生育支出</t>
  </si>
  <si>
    <t>自然资源海洋气象等</t>
  </si>
  <si>
    <t>本年收入合计</t>
  </si>
  <si>
    <t>本年支出合计</t>
  </si>
  <si>
    <t>收入总计</t>
  </si>
  <si>
    <t>支出总计</t>
  </si>
  <si>
    <t>附件3-7</t>
  </si>
  <si>
    <t>重庆市梁平区国土整治中心部门收入总表</t>
  </si>
  <si>
    <r>
      <rPr>
        <sz val="12"/>
        <color rgb="FF000000"/>
        <rFont val="方正仿宋_GBK"/>
        <charset val="134"/>
      </rPr>
      <t>科目</t>
    </r>
  </si>
  <si>
    <r>
      <rPr>
        <sz val="12"/>
        <color rgb="FF000000"/>
        <rFont val="方正仿宋_GBK"/>
        <charset val="134"/>
      </rPr>
      <t>总计</t>
    </r>
  </si>
  <si>
    <r>
      <rPr>
        <sz val="12"/>
        <color rgb="FF000000"/>
        <rFont val="方正仿宋_GBK"/>
        <charset val="134"/>
      </rPr>
      <t>上年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结转</t>
    </r>
  </si>
  <si>
    <r>
      <rPr>
        <sz val="12"/>
        <color rgb="FF000000"/>
        <rFont val="方正仿宋_GBK"/>
        <charset val="134"/>
      </rPr>
      <t>一般公共预算拨款收入</t>
    </r>
  </si>
  <si>
    <r>
      <rPr>
        <sz val="12"/>
        <color rgb="FF000000"/>
        <rFont val="方正仿宋_GBK"/>
        <charset val="134"/>
      </rPr>
      <t>政府性基金预算拨款收入</t>
    </r>
  </si>
  <si>
    <r>
      <rPr>
        <sz val="12"/>
        <color rgb="FF000000"/>
        <rFont val="方正仿宋_GBK"/>
        <charset val="134"/>
      </rPr>
      <t>国有资本经营预算拨款收入</t>
    </r>
  </si>
  <si>
    <r>
      <rPr>
        <sz val="12"/>
        <color rgb="FF000000"/>
        <rFont val="方正仿宋_GBK"/>
        <charset val="134"/>
      </rPr>
      <t>事业收入</t>
    </r>
  </si>
  <si>
    <r>
      <rPr>
        <sz val="12"/>
        <color rgb="FF000000"/>
        <rFont val="方正仿宋_GBK"/>
        <charset val="134"/>
      </rPr>
      <t>事业单位经营收入预算</t>
    </r>
  </si>
  <si>
    <r>
      <rPr>
        <sz val="12"/>
        <color rgb="FF000000"/>
        <rFont val="方正仿宋_GBK"/>
        <charset val="134"/>
      </rPr>
      <t>其他收入预算</t>
    </r>
  </si>
  <si>
    <r>
      <rPr>
        <sz val="12"/>
        <color rgb="FF000000"/>
        <rFont val="方正仿宋_GBK"/>
        <charset val="134"/>
      </rPr>
      <t>用事业基金弥补收支差额</t>
    </r>
  </si>
  <si>
    <r>
      <rPr>
        <sz val="12"/>
        <color rgb="FF000000"/>
        <rFont val="方正仿宋_GBK"/>
        <charset val="134"/>
      </rPr>
      <t>科目编码</t>
    </r>
  </si>
  <si>
    <r>
      <rPr>
        <sz val="12"/>
        <color rgb="FF000000"/>
        <rFont val="方正仿宋_GBK"/>
        <charset val="134"/>
      </rPr>
      <t>科目名称</t>
    </r>
  </si>
  <si>
    <r>
      <rPr>
        <sz val="12"/>
        <color rgb="FF000000"/>
        <rFont val="方正仿宋_GBK"/>
        <charset val="134"/>
      </rPr>
      <t>非教育收费收入预算</t>
    </r>
  </si>
  <si>
    <r>
      <rPr>
        <sz val="12"/>
        <color rgb="FF000000"/>
        <rFont val="方正仿宋_GBK"/>
        <charset val="134"/>
      </rPr>
      <t>教育收费预算收入</t>
    </r>
  </si>
  <si>
    <r>
      <rPr>
        <sz val="12"/>
        <color rgb="FF000000"/>
        <rFont val="方正仿宋_GBK"/>
        <charset val="134"/>
      </rPr>
      <t>社会保障和就业支出</t>
    </r>
  </si>
  <si>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</si>
  <si>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</si>
  <si>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</si>
  <si>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方正仿宋_GBK"/>
        <charset val="134"/>
      </rPr>
      <t>卫生健康支出</t>
    </r>
  </si>
  <si>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</si>
  <si>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方正仿宋_GBK"/>
        <charset val="134"/>
      </rPr>
      <t>事业单位医疗</t>
    </r>
  </si>
  <si>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方正仿宋_GBK"/>
        <charset val="134"/>
      </rPr>
      <t>其他行政事业单位医疗支出</t>
    </r>
  </si>
  <si>
    <r>
      <rPr>
        <sz val="12"/>
        <color rgb="FF000000"/>
        <rFont val="方正仿宋_GBK"/>
        <charset val="134"/>
      </rPr>
      <t>城乡社区支出</t>
    </r>
  </si>
  <si>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>国有土地使用权出让收入安排的支出</t>
    </r>
  </si>
  <si>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方正仿宋_GBK"/>
        <charset val="134"/>
      </rPr>
      <t>农村基础设施建设支出</t>
    </r>
  </si>
  <si>
    <r>
      <rPr>
        <sz val="12"/>
        <color rgb="FF000000"/>
        <rFont val="方正仿宋_GBK"/>
        <charset val="134"/>
      </rPr>
      <t>自然资源海洋气象等支出</t>
    </r>
  </si>
  <si>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>自然资源事务</t>
    </r>
  </si>
  <si>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方正仿宋_GBK"/>
        <charset val="134"/>
      </rPr>
      <t>自然资源利用与保护</t>
    </r>
  </si>
  <si>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方正仿宋_GBK"/>
        <charset val="134"/>
      </rPr>
      <t>事业运行</t>
    </r>
  </si>
  <si>
    <r>
      <rPr>
        <sz val="12"/>
        <color rgb="FF000000"/>
        <rFont val="方正仿宋_GBK"/>
        <charset val="134"/>
      </rPr>
      <t>住房保障支出</t>
    </r>
  </si>
  <si>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</si>
  <si>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方正仿宋_GBK"/>
        <charset val="134"/>
      </rPr>
      <t>住房公积金</t>
    </r>
  </si>
  <si>
    <r>
      <rPr>
        <sz val="14"/>
        <color rgb="FF000000"/>
        <rFont val="方正黑体_GBK"/>
        <charset val="134"/>
      </rPr>
      <t>附件</t>
    </r>
    <r>
      <rPr>
        <sz val="14"/>
        <color rgb="FF000000"/>
        <rFont val="Times New Roman"/>
        <charset val="134"/>
      </rPr>
      <t>3-8</t>
    </r>
  </si>
  <si>
    <r>
      <rPr>
        <sz val="22"/>
        <color rgb="FF000000"/>
        <rFont val="方正小标宋_GBK"/>
        <charset val="134"/>
      </rPr>
      <t>重庆市梁平区国土整治中心单位支出总表</t>
    </r>
  </si>
  <si>
    <r>
      <rPr>
        <sz val="12"/>
        <color indexed="8"/>
        <rFont val="宋体"/>
        <charset val="1"/>
      </rPr>
      <t>单位：万元</t>
    </r>
  </si>
  <si>
    <r>
      <rPr>
        <sz val="12"/>
        <color rgb="FF000000"/>
        <rFont val="方正仿宋_GBK"/>
        <charset val="134"/>
      </rPr>
      <t>基本支出</t>
    </r>
  </si>
  <si>
    <r>
      <rPr>
        <sz val="12"/>
        <color rgb="FF000000"/>
        <rFont val="方正仿宋_GBK"/>
        <charset val="134"/>
      </rPr>
      <t>项目支出</t>
    </r>
  </si>
  <si>
    <r>
      <rPr>
        <sz val="12"/>
        <color rgb="FF000000"/>
        <rFont val="方正仿宋_GBK"/>
        <charset val="134"/>
      </rPr>
      <t>上缴上级支出</t>
    </r>
  </si>
  <si>
    <r>
      <rPr>
        <sz val="12"/>
        <color rgb="FF000000"/>
        <rFont val="方正仿宋_GBK"/>
        <charset val="134"/>
      </rPr>
      <t>事业单位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经营支出</t>
    </r>
  </si>
  <si>
    <r>
      <rPr>
        <sz val="12"/>
        <color rgb="FF000000"/>
        <rFont val="方正仿宋_GBK"/>
        <charset val="134"/>
      </rPr>
      <t>对下级单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位补助支出</t>
    </r>
  </si>
  <si>
    <t>附件3-9</t>
  </si>
  <si>
    <t>重庆市梁平区国土整治中心政府采购预算明细表</t>
  </si>
  <si>
    <t>上年结转</t>
  </si>
  <si>
    <t>国有资本经营预算拨款收入</t>
  </si>
  <si>
    <t>事业收入预算</t>
  </si>
  <si>
    <t>事业单位经营收入预算</t>
  </si>
  <si>
    <t>其他收入预算</t>
  </si>
  <si>
    <t>用事业基金弥补收支差额</t>
  </si>
  <si>
    <t>非教育收费收入预算</t>
  </si>
  <si>
    <t>教育收费收入预算</t>
  </si>
  <si>
    <t>备注：本单位无政府采购，故此表无数据。</t>
  </si>
  <si>
    <r>
      <rPr>
        <sz val="14"/>
        <color rgb="FF000000"/>
        <rFont val="方正黑体_GBK"/>
        <charset val="134"/>
      </rPr>
      <t>附件</t>
    </r>
    <r>
      <rPr>
        <sz val="14"/>
        <color rgb="FF000000"/>
        <rFont val="Times New Roman"/>
        <charset val="134"/>
      </rPr>
      <t>3-11</t>
    </r>
  </si>
  <si>
    <r>
      <rPr>
        <sz val="22"/>
        <color rgb="FF000000"/>
        <rFont val="Times New Roman"/>
        <charset val="134"/>
      </rPr>
      <t>2023</t>
    </r>
    <r>
      <rPr>
        <sz val="22"/>
        <color rgb="FF000000"/>
        <rFont val="方正小标宋_GBK"/>
        <charset val="134"/>
      </rPr>
      <t>年项目绩效目标表</t>
    </r>
  </si>
  <si>
    <r>
      <rPr>
        <sz val="12"/>
        <color indexed="8"/>
        <rFont val="方正黑体_GBK"/>
        <charset val="1"/>
      </rPr>
      <t>单位信息：</t>
    </r>
  </si>
  <si>
    <r>
      <rPr>
        <sz val="12"/>
        <color indexed="8"/>
        <rFont val="方正仿宋_GBK"/>
        <charset val="1"/>
      </rPr>
      <t>重庆市梁平区国土整治中心</t>
    </r>
  </si>
  <si>
    <r>
      <rPr>
        <sz val="12"/>
        <color indexed="8"/>
        <rFont val="方正黑体_GBK"/>
        <charset val="1"/>
      </rPr>
      <t>预算项目：</t>
    </r>
  </si>
  <si>
    <r>
      <rPr>
        <sz val="12"/>
        <color rgb="FF000000"/>
        <rFont val="Times New Roman"/>
        <charset val="1"/>
      </rPr>
      <t>2023</t>
    </r>
    <r>
      <rPr>
        <sz val="12"/>
        <color rgb="FF000000"/>
        <rFont val="方正仿宋_GBK"/>
        <charset val="1"/>
      </rPr>
      <t>年市级生态修复项目（梁平区铁门乡全域土地整治项目）</t>
    </r>
  </si>
  <si>
    <r>
      <rPr>
        <sz val="12"/>
        <color indexed="8"/>
        <rFont val="方正黑体_GBK"/>
        <charset val="1"/>
      </rPr>
      <t>职能职责与活动：</t>
    </r>
  </si>
  <si>
    <t>负责国土综合整治项目的入库备案、招投标、工程施工、竣工验收和项目管理及国土综合整治项目档案归档等事务性工作。</t>
  </si>
  <si>
    <r>
      <rPr>
        <sz val="12"/>
        <color indexed="8"/>
        <rFont val="方正黑体_GBK"/>
        <charset val="1"/>
      </rPr>
      <t>主管部门：</t>
    </r>
  </si>
  <si>
    <r>
      <rPr>
        <sz val="12"/>
        <color indexed="8"/>
        <rFont val="方正仿宋_GBK"/>
        <charset val="1"/>
      </rPr>
      <t>重庆市梁平区规划和自然资源局</t>
    </r>
  </si>
  <si>
    <r>
      <rPr>
        <sz val="12"/>
        <color indexed="8"/>
        <rFont val="方正黑体_GBK"/>
        <charset val="1"/>
      </rPr>
      <t>项目经办人：</t>
    </r>
  </si>
  <si>
    <r>
      <rPr>
        <sz val="12"/>
        <color indexed="8"/>
        <rFont val="方正仿宋_GBK"/>
        <charset val="1"/>
      </rPr>
      <t>郭超</t>
    </r>
  </si>
  <si>
    <r>
      <rPr>
        <sz val="12"/>
        <color indexed="8"/>
        <rFont val="方正黑体_GBK"/>
        <charset val="1"/>
      </rPr>
      <t>项目总额：</t>
    </r>
  </si>
  <si>
    <r>
      <rPr>
        <sz val="12"/>
        <color indexed="8"/>
        <rFont val="方正仿宋_GBK"/>
        <charset val="1"/>
      </rPr>
      <t>万元</t>
    </r>
  </si>
  <si>
    <t>预算执行率权重：</t>
  </si>
  <si>
    <r>
      <rPr>
        <sz val="12"/>
        <color indexed="8"/>
        <rFont val="方正黑体_GBK"/>
        <charset val="1"/>
      </rPr>
      <t>项目经办人电话：</t>
    </r>
  </si>
  <si>
    <t>023-53230819</t>
  </si>
  <si>
    <r>
      <rPr>
        <sz val="12"/>
        <color indexed="8"/>
        <rFont val="方正黑体_GBK"/>
        <charset val="1"/>
      </rPr>
      <t>其中</t>
    </r>
    <r>
      <rPr>
        <sz val="12"/>
        <color indexed="8"/>
        <rFont val="Times New Roman"/>
        <charset val="1"/>
      </rPr>
      <t xml:space="preserve">: </t>
    </r>
    <r>
      <rPr>
        <sz val="12"/>
        <color indexed="8"/>
        <rFont val="方正黑体_GBK"/>
        <charset val="1"/>
      </rPr>
      <t>财政资金：</t>
    </r>
  </si>
  <si>
    <r>
      <rPr>
        <sz val="12"/>
        <color indexed="8"/>
        <rFont val="方正黑体_GBK"/>
        <charset val="1"/>
      </rPr>
      <t>年度目标：</t>
    </r>
  </si>
  <si>
    <r>
      <rPr>
        <sz val="12"/>
        <color indexed="8"/>
        <rFont val="方正仿宋_GBK"/>
        <charset val="1"/>
      </rPr>
      <t>通过实施土地整理项目和农村建设用地复垦项目，实现耕地增加，改善当地老百姓生产生活条件，合同提高资金执行效率，确保到</t>
    </r>
    <r>
      <rPr>
        <sz val="12"/>
        <color indexed="8"/>
        <rFont val="Times New Roman"/>
        <charset val="1"/>
      </rPr>
      <t>2023</t>
    </r>
    <r>
      <rPr>
        <sz val="12"/>
        <color indexed="8"/>
        <rFont val="方正仿宋_GBK"/>
        <charset val="1"/>
      </rPr>
      <t>年</t>
    </r>
    <r>
      <rPr>
        <sz val="12"/>
        <color indexed="8"/>
        <rFont val="Times New Roman"/>
        <charset val="1"/>
      </rPr>
      <t>11</t>
    </r>
    <r>
      <rPr>
        <sz val="12"/>
        <color indexed="8"/>
        <rFont val="方正仿宋_GBK"/>
        <charset val="1"/>
      </rPr>
      <t>月前完成市级补助资金执行，确保年度绩效目标按时完成。</t>
    </r>
  </si>
  <si>
    <r>
      <rPr>
        <sz val="12"/>
        <color indexed="8"/>
        <rFont val="Times New Roman"/>
        <charset val="1"/>
      </rPr>
      <t xml:space="preserve">         </t>
    </r>
    <r>
      <rPr>
        <sz val="12"/>
        <color indexed="8"/>
        <rFont val="方正黑体_GBK"/>
        <charset val="1"/>
      </rPr>
      <t>财政专户管理资金：</t>
    </r>
  </si>
  <si>
    <r>
      <rPr>
        <sz val="12"/>
        <color indexed="8"/>
        <rFont val="Times New Roman"/>
        <charset val="1"/>
      </rPr>
      <t xml:space="preserve">         </t>
    </r>
    <r>
      <rPr>
        <sz val="12"/>
        <color indexed="8"/>
        <rFont val="方正黑体_GBK"/>
        <charset val="1"/>
      </rPr>
      <t>单位资金：</t>
    </r>
  </si>
  <si>
    <r>
      <rPr>
        <sz val="12"/>
        <color indexed="8"/>
        <rFont val="Times New Roman"/>
        <charset val="1"/>
      </rPr>
      <t xml:space="preserve">         </t>
    </r>
    <r>
      <rPr>
        <sz val="12"/>
        <color indexed="8"/>
        <rFont val="方正黑体_GBK"/>
        <charset val="1"/>
      </rPr>
      <t>社会投入资金：</t>
    </r>
  </si>
  <si>
    <r>
      <rPr>
        <sz val="12"/>
        <color indexed="8"/>
        <rFont val="Times New Roman"/>
        <charset val="1"/>
      </rPr>
      <t xml:space="preserve">         </t>
    </r>
    <r>
      <rPr>
        <sz val="12"/>
        <color indexed="8"/>
        <rFont val="方正黑体_GBK"/>
        <charset val="1"/>
      </rPr>
      <t>银行贷款：</t>
    </r>
  </si>
  <si>
    <r>
      <rPr>
        <sz val="11"/>
        <color indexed="8"/>
        <rFont val="方正黑体_GBK"/>
        <charset val="1"/>
      </rPr>
      <t>一级指标</t>
    </r>
  </si>
  <si>
    <r>
      <rPr>
        <sz val="11"/>
        <color indexed="8"/>
        <rFont val="方正黑体_GBK"/>
        <charset val="1"/>
      </rPr>
      <t>二级指标</t>
    </r>
  </si>
  <si>
    <r>
      <rPr>
        <sz val="11"/>
        <color indexed="8"/>
        <rFont val="方正黑体_GBK"/>
        <charset val="1"/>
      </rPr>
      <t>三级指标</t>
    </r>
  </si>
  <si>
    <r>
      <rPr>
        <sz val="11"/>
        <color indexed="8"/>
        <rFont val="方正黑体_GBK"/>
        <charset val="1"/>
      </rPr>
      <t>指标性质</t>
    </r>
  </si>
  <si>
    <r>
      <rPr>
        <sz val="11"/>
        <color indexed="8"/>
        <rFont val="方正黑体_GBK"/>
        <charset val="1"/>
      </rPr>
      <t>历史</t>
    </r>
    <r>
      <rPr>
        <sz val="11"/>
        <color indexed="8"/>
        <rFont val="Times New Roman"/>
        <charset val="1"/>
      </rPr>
      <t xml:space="preserve">
</t>
    </r>
    <r>
      <rPr>
        <sz val="11"/>
        <color indexed="8"/>
        <rFont val="方正黑体_GBK"/>
        <charset val="1"/>
      </rPr>
      <t>参考值</t>
    </r>
  </si>
  <si>
    <r>
      <rPr>
        <sz val="11"/>
        <color indexed="8"/>
        <rFont val="方正黑体_GBK"/>
        <charset val="1"/>
      </rPr>
      <t>指标值</t>
    </r>
  </si>
  <si>
    <r>
      <rPr>
        <sz val="11"/>
        <color indexed="8"/>
        <rFont val="方正黑体_GBK"/>
        <charset val="1"/>
      </rPr>
      <t>本年指标值</t>
    </r>
  </si>
  <si>
    <r>
      <rPr>
        <sz val="11"/>
        <color indexed="8"/>
        <rFont val="方正黑体_GBK"/>
        <charset val="1"/>
      </rPr>
      <t>度量</t>
    </r>
    <r>
      <rPr>
        <sz val="11"/>
        <color indexed="8"/>
        <rFont val="Times New Roman"/>
        <charset val="1"/>
      </rPr>
      <t xml:space="preserve">
</t>
    </r>
    <r>
      <rPr>
        <sz val="11"/>
        <color indexed="8"/>
        <rFont val="方正黑体_GBK"/>
        <charset val="1"/>
      </rPr>
      <t>单位</t>
    </r>
  </si>
  <si>
    <r>
      <rPr>
        <sz val="11"/>
        <color indexed="8"/>
        <rFont val="方正黑体_GBK"/>
        <charset val="1"/>
      </rPr>
      <t>权重</t>
    </r>
    <r>
      <rPr>
        <sz val="11"/>
        <color indexed="8"/>
        <rFont val="Times New Roman"/>
        <charset val="1"/>
      </rPr>
      <t>(%)</t>
    </r>
  </si>
  <si>
    <r>
      <rPr>
        <sz val="11"/>
        <color indexed="8"/>
        <rFont val="方正黑体_GBK"/>
        <charset val="1"/>
      </rPr>
      <t>本年权重</t>
    </r>
    <r>
      <rPr>
        <sz val="11"/>
        <color indexed="8"/>
        <rFont val="Times New Roman"/>
        <charset val="1"/>
      </rPr>
      <t>(%)</t>
    </r>
  </si>
  <si>
    <r>
      <rPr>
        <sz val="11"/>
        <color indexed="8"/>
        <rFont val="方正黑体_GBK"/>
        <charset val="1"/>
      </rPr>
      <t>指标方向性</t>
    </r>
  </si>
  <si>
    <r>
      <rPr>
        <sz val="12"/>
        <color indexed="8"/>
        <rFont val="方正仿宋_GBK"/>
        <charset val="1"/>
      </rPr>
      <t>产出指标</t>
    </r>
  </si>
  <si>
    <r>
      <rPr>
        <sz val="12"/>
        <color indexed="8"/>
        <rFont val="方正仿宋_GBK"/>
        <charset val="1"/>
      </rPr>
      <t>数量指标</t>
    </r>
  </si>
  <si>
    <r>
      <rPr>
        <sz val="12"/>
        <color indexed="8"/>
        <rFont val="方正仿宋_GBK"/>
        <charset val="1"/>
      </rPr>
      <t>新增耕地面积</t>
    </r>
    <r>
      <rPr>
        <sz val="12"/>
        <color indexed="8"/>
        <rFont val="Times New Roman"/>
        <charset val="1"/>
      </rPr>
      <t xml:space="preserve">
</t>
    </r>
    <r>
      <rPr>
        <sz val="12"/>
        <color indexed="8"/>
        <rFont val="方正仿宋_GBK"/>
        <charset val="1"/>
      </rPr>
      <t>（公顷）</t>
    </r>
  </si>
  <si>
    <t>≥</t>
  </si>
  <si>
    <r>
      <rPr>
        <sz val="12"/>
        <color indexed="8"/>
        <rFont val="方正仿宋_GBK"/>
        <charset val="1"/>
      </rPr>
      <t>公顷</t>
    </r>
  </si>
  <si>
    <t>正向指标</t>
  </si>
  <si>
    <r>
      <rPr>
        <sz val="12"/>
        <color rgb="FF000000"/>
        <rFont val="方正仿宋_GBK"/>
        <charset val="1"/>
      </rPr>
      <t>农用地整理面积</t>
    </r>
    <r>
      <rPr>
        <sz val="12"/>
        <color rgb="FF000000"/>
        <rFont val="Times New Roman"/>
        <charset val="1"/>
      </rPr>
      <t xml:space="preserve">
</t>
    </r>
    <r>
      <rPr>
        <sz val="12"/>
        <color rgb="FF000000"/>
        <rFont val="方正仿宋_GBK"/>
        <charset val="1"/>
      </rPr>
      <t>（公顷）</t>
    </r>
  </si>
  <si>
    <r>
      <rPr>
        <sz val="12"/>
        <color rgb="FF000000"/>
        <rFont val="方正仿宋_GBK"/>
        <charset val="1"/>
      </rPr>
      <t>建设用地整理面积</t>
    </r>
    <r>
      <rPr>
        <sz val="12"/>
        <color rgb="FF000000"/>
        <rFont val="Times New Roman"/>
        <charset val="1"/>
      </rPr>
      <t xml:space="preserve">
</t>
    </r>
    <r>
      <rPr>
        <sz val="12"/>
        <color rgb="FF000000"/>
        <rFont val="方正仿宋_GBK"/>
        <charset val="1"/>
      </rPr>
      <t>（公顷）</t>
    </r>
  </si>
  <si>
    <r>
      <rPr>
        <sz val="12"/>
        <color indexed="8"/>
        <rFont val="方正仿宋_GBK"/>
        <charset val="1"/>
      </rPr>
      <t>满意度指标</t>
    </r>
  </si>
  <si>
    <r>
      <rPr>
        <sz val="12"/>
        <color rgb="FF000000"/>
        <rFont val="方正仿宋_GBK"/>
        <charset val="1"/>
      </rPr>
      <t>服务对象满意度</t>
    </r>
    <r>
      <rPr>
        <sz val="12"/>
        <color rgb="FF000000"/>
        <rFont val="Times New Roman"/>
        <charset val="1"/>
      </rPr>
      <t xml:space="preserve">
</t>
    </r>
    <r>
      <rPr>
        <sz val="12"/>
        <color rgb="FF000000"/>
        <rFont val="方正仿宋_GBK"/>
        <charset val="1"/>
      </rPr>
      <t>指标</t>
    </r>
  </si>
  <si>
    <r>
      <rPr>
        <sz val="12"/>
        <color rgb="FF000000"/>
        <rFont val="方正仿宋_GBK"/>
        <charset val="1"/>
      </rPr>
      <t>实施区域受益人群</t>
    </r>
    <r>
      <rPr>
        <sz val="12"/>
        <color rgb="FF000000"/>
        <rFont val="Times New Roman"/>
        <charset val="1"/>
      </rPr>
      <t xml:space="preserve">
</t>
    </r>
    <r>
      <rPr>
        <sz val="12"/>
        <color rgb="FF000000"/>
        <rFont val="方正仿宋_GBK"/>
        <charset val="1"/>
      </rPr>
      <t>满意度</t>
    </r>
  </si>
  <si>
    <t>%</t>
  </si>
  <si>
    <r>
      <rPr>
        <sz val="12"/>
        <color indexed="8"/>
        <rFont val="方正仿宋_GBK"/>
        <charset val="1"/>
      </rPr>
      <t>效益指标</t>
    </r>
  </si>
  <si>
    <r>
      <rPr>
        <sz val="12"/>
        <color indexed="8"/>
        <rFont val="方正仿宋_GBK"/>
        <charset val="1"/>
      </rPr>
      <t>社会效益指标</t>
    </r>
  </si>
  <si>
    <r>
      <rPr>
        <sz val="12"/>
        <color indexed="8"/>
        <rFont val="方正仿宋_GBK"/>
        <charset val="1"/>
      </rPr>
      <t>受益人数（人）</t>
    </r>
  </si>
  <si>
    <r>
      <rPr>
        <sz val="12"/>
        <color indexed="8"/>
        <rFont val="方正仿宋_GBK"/>
        <charset val="1"/>
      </rPr>
      <t>人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</si>
</sst>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63">
    <font>
      <sz val="11"/>
      <color indexed="8"/>
      <name val="宋体"/>
      <charset val="1"/>
      <scheme val="minor"/>
    </font>
    <font>
      <sz val="12"/>
      <color indexed="8"/>
      <name val="Times New Roman"/>
      <charset val="1"/>
    </font>
    <font>
      <sz val="11"/>
      <color indexed="8"/>
      <name val="Times New Roman"/>
      <charset val="1"/>
    </font>
    <font>
      <sz val="9"/>
      <name val="Times New Roman"/>
      <charset val="134"/>
    </font>
    <font>
      <sz val="14"/>
      <color rgb="FF000000"/>
      <name val="Times New Roman"/>
      <charset val="134"/>
    </font>
    <font>
      <sz val="22"/>
      <color rgb="FF000000"/>
      <name val="Times New Roman"/>
      <charset val="134"/>
    </font>
    <font>
      <sz val="12"/>
      <color rgb="FF000000"/>
      <name val="Times New Roman"/>
      <charset val="1"/>
    </font>
    <font>
      <sz val="12"/>
      <color rgb="FF000000"/>
      <name val="方正黑体_GBK"/>
      <charset val="1"/>
    </font>
    <font>
      <sz val="12"/>
      <color rgb="FF000000"/>
      <name val="方正仿宋_GBK"/>
      <charset val="1"/>
    </font>
    <font>
      <sz val="12"/>
      <color indexed="8"/>
      <name val="方正仿宋_GBK"/>
      <charset val="1"/>
    </font>
    <font>
      <sz val="22"/>
      <color indexed="8"/>
      <name val="宋体"/>
      <charset val="1"/>
      <scheme val="minor"/>
    </font>
    <font>
      <sz val="14"/>
      <color indexed="8"/>
      <name val="方正黑体_GBK"/>
      <charset val="1"/>
    </font>
    <font>
      <sz val="22"/>
      <color rgb="FF000000"/>
      <name val="方正小标宋_GBK"/>
      <charset val="1"/>
    </font>
    <font>
      <sz val="11"/>
      <color rgb="FF000000"/>
      <name val="宋体"/>
      <charset val="1"/>
    </font>
    <font>
      <b/>
      <sz val="12"/>
      <color rgb="FF000000"/>
      <name val="宋体"/>
      <charset val="1"/>
    </font>
    <font>
      <b/>
      <sz val="12"/>
      <color indexed="8"/>
      <name val="宋体"/>
      <charset val="1"/>
    </font>
    <font>
      <sz val="10"/>
      <color indexed="8"/>
      <name val="方正仿宋_GBK"/>
      <charset val="1"/>
    </font>
    <font>
      <sz val="10"/>
      <color rgb="FF000000"/>
      <name val="方正仿宋_GBK"/>
      <charset val="1"/>
    </font>
    <font>
      <sz val="9"/>
      <name val="SimSun"/>
      <charset val="134"/>
    </font>
    <font>
      <sz val="12"/>
      <color rgb="FF000000"/>
      <name val="Times New Roman"/>
      <charset val="134"/>
    </font>
    <font>
      <sz val="14"/>
      <color rgb="FF000000"/>
      <name val="方正黑体_GBK"/>
      <charset val="134"/>
    </font>
    <font>
      <sz val="22"/>
      <color rgb="FF000000"/>
      <name val="方正小标宋_GBK"/>
      <charset val="134"/>
    </font>
    <font>
      <sz val="14"/>
      <color indexed="8"/>
      <name val="Times New Roman"/>
      <charset val="1"/>
    </font>
    <font>
      <sz val="14"/>
      <color rgb="FF000000"/>
      <name val="方正楷体_GBK"/>
      <charset val="134"/>
    </font>
    <font>
      <sz val="14"/>
      <color rgb="FF000000"/>
      <name val="方正仿宋_GBK"/>
      <charset val="134"/>
    </font>
    <font>
      <sz val="14"/>
      <name val="Times New Roman"/>
      <charset val="1"/>
    </font>
    <font>
      <sz val="9"/>
      <color rgb="FF000000"/>
      <name val="SimSun"/>
      <charset val="134"/>
    </font>
    <font>
      <sz val="12"/>
      <color rgb="FF000000"/>
      <name val="方正楷体_GBK"/>
      <charset val="134"/>
    </font>
    <font>
      <sz val="14"/>
      <name val="方正仿宋_GBK"/>
      <charset val="134"/>
    </font>
    <font>
      <sz val="14"/>
      <name val="Times New Roman"/>
      <charset val="134"/>
    </font>
    <font>
      <sz val="16"/>
      <color indexed="8"/>
      <name val="Times New Roman"/>
      <charset val="1"/>
    </font>
    <font>
      <sz val="14"/>
      <name val="方正黑体_GBK"/>
      <charset val="134"/>
    </font>
    <font>
      <sz val="16"/>
      <color rgb="FF000000"/>
      <name val="方正楷体_GBK"/>
      <charset val="134"/>
    </font>
    <font>
      <sz val="16"/>
      <color rgb="FF000000"/>
      <name val="Times New Roman"/>
      <charset val="134"/>
    </font>
    <font>
      <sz val="16"/>
      <color rgb="FF000000"/>
      <name val="方正仿宋_GBK"/>
      <charset val="134"/>
    </font>
    <font>
      <sz val="18"/>
      <color indexed="8"/>
      <name val="宋体"/>
      <charset val="1"/>
      <scheme val="minor"/>
    </font>
    <font>
      <sz val="18"/>
      <color rgb="FF000000"/>
      <name val="方正小标宋_GBK"/>
      <charset val="134"/>
    </font>
    <font>
      <sz val="14"/>
      <color indexed="8"/>
      <name val="宋体"/>
      <charset val="1"/>
      <scheme val="minor"/>
    </font>
    <font>
      <sz val="14"/>
      <color indexed="8"/>
      <name val="方正仿宋_GBK"/>
      <charset val="1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方正黑体_GBK"/>
      <charset val="1"/>
    </font>
    <font>
      <sz val="11"/>
      <color indexed="8"/>
      <name val="方正黑体_GBK"/>
      <charset val="1"/>
    </font>
    <font>
      <sz val="12"/>
      <color indexed="8"/>
      <name val="宋体"/>
      <charset val="1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1" fillId="2" borderId="22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7" borderId="26" applyNumberFormat="0" applyFont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4" fillId="3" borderId="24" applyNumberFormat="0" applyAlignment="0" applyProtection="0">
      <alignment vertical="center"/>
    </xf>
    <xf numFmtId="0" fontId="50" fillId="3" borderId="22" applyNumberFormat="0" applyAlignment="0" applyProtection="0">
      <alignment vertical="center"/>
    </xf>
    <xf numFmtId="0" fontId="55" fillId="17" borderId="27" applyNumberFormat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</cellStyleXfs>
  <cellXfs count="11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0" fillId="0" borderId="0" xfId="0" applyFont="1" applyAlignment="1">
      <alignment vertical="center"/>
    </xf>
    <xf numFmtId="0" fontId="1" fillId="0" borderId="0" xfId="0" applyFont="1">
      <alignment vertical="center"/>
    </xf>
    <xf numFmtId="0" fontId="1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6" xfId="0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right" vertical="center" wrapText="1"/>
    </xf>
    <xf numFmtId="0" fontId="19" fillId="0" borderId="16" xfId="0" applyFont="1" applyBorder="1" applyAlignment="1">
      <alignment horizontal="left" vertical="center"/>
    </xf>
    <xf numFmtId="0" fontId="19" fillId="0" borderId="16" xfId="0" applyFont="1" applyBorder="1">
      <alignment vertical="center"/>
    </xf>
    <xf numFmtId="0" fontId="19" fillId="0" borderId="16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2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4" fillId="0" borderId="16" xfId="0" applyFont="1" applyFill="1" applyBorder="1" applyAlignment="1">
      <alignment vertical="center" wrapText="1"/>
    </xf>
    <xf numFmtId="4" fontId="4" fillId="0" borderId="16" xfId="0" applyNumberFormat="1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25" fillId="0" borderId="0" xfId="0" applyFont="1">
      <alignment vertical="center"/>
    </xf>
    <xf numFmtId="0" fontId="20" fillId="0" borderId="0" xfId="0" applyFont="1" applyBorder="1">
      <alignment vertical="center"/>
    </xf>
    <xf numFmtId="0" fontId="26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8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4" fontId="29" fillId="0" borderId="16" xfId="0" applyNumberFormat="1" applyFont="1" applyBorder="1" applyAlignment="1">
      <alignment horizontal="right" vertical="center"/>
    </xf>
    <xf numFmtId="0" fontId="29" fillId="0" borderId="16" xfId="0" applyFont="1" applyBorder="1" applyAlignment="1">
      <alignment horizontal="left" vertical="center"/>
    </xf>
    <xf numFmtId="0" fontId="28" fillId="0" borderId="16" xfId="0" applyFont="1" applyBorder="1">
      <alignment vertical="center"/>
    </xf>
    <xf numFmtId="0" fontId="29" fillId="0" borderId="16" xfId="0" applyFont="1" applyBorder="1" applyAlignment="1">
      <alignment horizontal="left" vertical="center" wrapText="1"/>
    </xf>
    <xf numFmtId="0" fontId="29" fillId="0" borderId="16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30" fillId="0" borderId="0" xfId="0" applyFont="1">
      <alignment vertical="center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/>
    </xf>
    <xf numFmtId="0" fontId="33" fillId="0" borderId="16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4" fontId="33" fillId="0" borderId="16" xfId="0" applyNumberFormat="1" applyFont="1" applyBorder="1" applyAlignment="1">
      <alignment horizontal="right" vertical="center" wrapText="1"/>
    </xf>
    <xf numFmtId="0" fontId="35" fillId="0" borderId="0" xfId="0" applyFont="1">
      <alignment vertical="center"/>
    </xf>
    <xf numFmtId="0" fontId="20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" fontId="4" fillId="0" borderId="16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24" fillId="0" borderId="16" xfId="0" applyFont="1" applyBorder="1">
      <alignment vertical="center"/>
    </xf>
    <xf numFmtId="0" fontId="4" fillId="0" borderId="16" xfId="0" applyFont="1" applyBorder="1" applyAlignment="1">
      <alignment horizontal="left" vertical="center" wrapText="1"/>
    </xf>
    <xf numFmtId="0" fontId="37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2" fillId="0" borderId="1" xfId="0" applyFont="1" applyBorder="1">
      <alignment vertical="center"/>
    </xf>
    <xf numFmtId="176" fontId="22" fillId="0" borderId="1" xfId="0" applyNumberFormat="1" applyFont="1" applyBorder="1">
      <alignment vertical="center"/>
    </xf>
    <xf numFmtId="4" fontId="4" fillId="0" borderId="18" xfId="0" applyNumberFormat="1" applyFont="1" applyBorder="1" applyAlignment="1">
      <alignment horizontal="right" vertical="center" wrapText="1"/>
    </xf>
    <xf numFmtId="0" fontId="4" fillId="0" borderId="16" xfId="0" applyFont="1" applyBorder="1">
      <alignment vertical="center"/>
    </xf>
    <xf numFmtId="4" fontId="4" fillId="0" borderId="16" xfId="0" applyNumberFormat="1" applyFont="1" applyBorder="1" applyAlignment="1">
      <alignment horizontal="right" vertical="center" wrapText="1"/>
    </xf>
    <xf numFmtId="4" fontId="29" fillId="0" borderId="16" xfId="0" applyNumberFormat="1" applyFont="1" applyBorder="1" applyAlignment="1">
      <alignment horizontal="right" vertical="center" wrapText="1"/>
    </xf>
    <xf numFmtId="0" fontId="3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0" borderId="0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D11" sqref="D11"/>
    </sheetView>
  </sheetViews>
  <sheetFormatPr defaultColWidth="10" defaultRowHeight="13.8" outlineLevelCol="7"/>
  <cols>
    <col min="1" max="1" width="0.268518518518519" style="45" customWidth="1"/>
    <col min="2" max="2" width="22.1851851851852" style="45" customWidth="1"/>
    <col min="3" max="3" width="16.4074074074074" style="45" customWidth="1"/>
    <col min="4" max="4" width="25.787037037037" style="45" customWidth="1"/>
    <col min="5" max="5" width="13.8888888888889" style="45" customWidth="1"/>
    <col min="6" max="6" width="18" style="45" customWidth="1"/>
    <col min="7" max="7" width="20.5185185185185" style="45" customWidth="1"/>
    <col min="8" max="8" width="19.462962962963" style="45" customWidth="1"/>
    <col min="9" max="11" width="9.76851851851852" style="45" customWidth="1"/>
    <col min="12" max="16384" width="10" style="45"/>
  </cols>
  <sheetData>
    <row r="1" ht="18" spans="1:2">
      <c r="A1" s="100"/>
      <c r="B1" s="44" t="s">
        <v>0</v>
      </c>
    </row>
    <row r="2" ht="38" customHeight="1" spans="2:8">
      <c r="B2" s="101" t="s">
        <v>1</v>
      </c>
      <c r="C2" s="101"/>
      <c r="D2" s="101"/>
      <c r="E2" s="101"/>
      <c r="F2" s="101"/>
      <c r="G2" s="101"/>
      <c r="H2" s="101"/>
    </row>
    <row r="3" s="42" customFormat="1" ht="21" customHeight="1" spans="8:8">
      <c r="H3" s="115" t="s">
        <v>2</v>
      </c>
    </row>
    <row r="4" s="42" customFormat="1" ht="31" customHeight="1" spans="2:8">
      <c r="B4" s="48" t="s">
        <v>3</v>
      </c>
      <c r="C4" s="48"/>
      <c r="D4" s="48" t="s">
        <v>4</v>
      </c>
      <c r="E4" s="48"/>
      <c r="F4" s="48"/>
      <c r="G4" s="48"/>
      <c r="H4" s="48"/>
    </row>
    <row r="5" s="42" customFormat="1" ht="31" customHeight="1" spans="2:8">
      <c r="B5" s="55" t="s">
        <v>5</v>
      </c>
      <c r="C5" s="55" t="s">
        <v>6</v>
      </c>
      <c r="D5" s="55" t="s">
        <v>5</v>
      </c>
      <c r="E5" s="55" t="s">
        <v>7</v>
      </c>
      <c r="F5" s="48" t="s">
        <v>8</v>
      </c>
      <c r="G5" s="48" t="s">
        <v>9</v>
      </c>
      <c r="H5" s="48" t="s">
        <v>10</v>
      </c>
    </row>
    <row r="6" s="42" customFormat="1" ht="31" customHeight="1" spans="2:8">
      <c r="B6" s="55" t="s">
        <v>11</v>
      </c>
      <c r="C6" s="58">
        <f>SUM(C7:C10)</f>
        <v>11073.66</v>
      </c>
      <c r="D6" s="55" t="s">
        <v>12</v>
      </c>
      <c r="E6" s="58">
        <f>SUM(E7:E11)</f>
        <v>11073.66</v>
      </c>
      <c r="F6" s="58">
        <f>SUM(F7:F11)</f>
        <v>1073.66</v>
      </c>
      <c r="G6" s="58">
        <f>SUM(G7:G11)</f>
        <v>10000</v>
      </c>
      <c r="H6" s="58"/>
    </row>
    <row r="7" s="42" customFormat="1" ht="31" customHeight="1" spans="2:8">
      <c r="B7" s="51" t="s">
        <v>13</v>
      </c>
      <c r="C7" s="58">
        <v>1073.66</v>
      </c>
      <c r="D7" s="51" t="s">
        <v>14</v>
      </c>
      <c r="E7" s="58">
        <v>13.99</v>
      </c>
      <c r="F7" s="58">
        <v>13.99</v>
      </c>
      <c r="G7" s="58"/>
      <c r="H7" s="58"/>
    </row>
    <row r="8" s="42" customFormat="1" ht="31" customHeight="1" spans="2:8">
      <c r="B8" s="51" t="s">
        <v>15</v>
      </c>
      <c r="C8" s="58">
        <v>10000</v>
      </c>
      <c r="D8" s="51" t="s">
        <v>16</v>
      </c>
      <c r="E8" s="58">
        <v>6.82</v>
      </c>
      <c r="F8" s="58">
        <v>6.82</v>
      </c>
      <c r="G8" s="58"/>
      <c r="H8" s="58"/>
    </row>
    <row r="9" s="42" customFormat="1" ht="31" customHeight="1" spans="2:8">
      <c r="B9" s="51"/>
      <c r="C9" s="58"/>
      <c r="D9" s="51" t="s">
        <v>17</v>
      </c>
      <c r="E9" s="58">
        <v>10000</v>
      </c>
      <c r="F9" s="58"/>
      <c r="G9" s="58">
        <v>10000</v>
      </c>
      <c r="H9" s="58"/>
    </row>
    <row r="10" s="42" customFormat="1" ht="31" customHeight="1" spans="2:8">
      <c r="B10" s="51"/>
      <c r="C10" s="58"/>
      <c r="D10" s="51" t="s">
        <v>18</v>
      </c>
      <c r="E10" s="58">
        <v>6.99</v>
      </c>
      <c r="F10" s="58">
        <v>6.99</v>
      </c>
      <c r="G10" s="58"/>
      <c r="H10" s="58"/>
    </row>
    <row r="11" s="42" customFormat="1" ht="31" customHeight="1" spans="2:8">
      <c r="B11" s="51"/>
      <c r="C11" s="58"/>
      <c r="D11" s="51" t="s">
        <v>19</v>
      </c>
      <c r="E11" s="58">
        <v>1045.86</v>
      </c>
      <c r="F11" s="58">
        <v>1045.86</v>
      </c>
      <c r="G11" s="58"/>
      <c r="H11" s="58"/>
    </row>
    <row r="12" s="42" customFormat="1" ht="31" customHeight="1" spans="2:8">
      <c r="B12" s="55" t="s">
        <v>20</v>
      </c>
      <c r="C12" s="58">
        <f t="shared" ref="C12:G12" si="0">C6</f>
        <v>11073.66</v>
      </c>
      <c r="D12" s="55" t="s">
        <v>21</v>
      </c>
      <c r="E12" s="58">
        <f t="shared" si="0"/>
        <v>11073.66</v>
      </c>
      <c r="F12" s="58">
        <f t="shared" si="0"/>
        <v>1073.66</v>
      </c>
      <c r="G12" s="58">
        <f t="shared" si="0"/>
        <v>10000</v>
      </c>
      <c r="H12" s="58"/>
    </row>
  </sheetData>
  <mergeCells count="3">
    <mergeCell ref="B2:H2"/>
    <mergeCell ref="B4:C4"/>
    <mergeCell ref="D4:H4"/>
  </mergeCells>
  <printOptions horizontalCentered="1"/>
  <pageMargins left="0.0780000016093254" right="0.0780000016093254" top="0.904861111111111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workbookViewId="0">
      <selection activeCell="I13" sqref="I13"/>
    </sheetView>
  </sheetViews>
  <sheetFormatPr defaultColWidth="10" defaultRowHeight="13.8"/>
  <cols>
    <col min="1" max="1" width="0.814814814814815" style="2" customWidth="1"/>
    <col min="2" max="3" width="19.25" style="2" customWidth="1"/>
    <col min="4" max="4" width="12.8518518518519" style="2" customWidth="1"/>
    <col min="5" max="5" width="6.77777777777778" style="2" customWidth="1"/>
    <col min="6" max="6" width="12.0648148148148" style="2" customWidth="1"/>
    <col min="7" max="7" width="8.66666666666667" style="2" customWidth="1"/>
    <col min="8" max="8" width="8.62962962962963" style="2" customWidth="1"/>
    <col min="9" max="10" width="9" style="2" customWidth="1"/>
    <col min="11" max="12" width="5.66666666666667" style="2" customWidth="1"/>
    <col min="13" max="13" width="12.5555555555556" style="2" customWidth="1"/>
    <col min="14" max="14" width="8.77777777777778" style="2" customWidth="1"/>
    <col min="15" max="15" width="8.87962962962963" style="2" customWidth="1"/>
    <col min="16" max="16384" width="10" style="2"/>
  </cols>
  <sheetData>
    <row r="1" ht="17.4" customHeight="1" spans="1:6">
      <c r="A1" s="3"/>
      <c r="B1" s="4" t="s">
        <v>160</v>
      </c>
      <c r="C1" s="4"/>
      <c r="D1" s="3"/>
      <c r="E1" s="3"/>
      <c r="F1" s="3"/>
    </row>
    <row r="2" ht="43" customHeight="1" spans="1:15">
      <c r="A2" s="3"/>
      <c r="B2" s="5" t="s">
        <v>161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99" customHeight="1" spans="2:15">
      <c r="B3" s="6" t="s">
        <v>162</v>
      </c>
      <c r="C3" s="6" t="s">
        <v>163</v>
      </c>
      <c r="D3" s="6"/>
      <c r="E3" s="6" t="s">
        <v>164</v>
      </c>
      <c r="F3" s="6"/>
      <c r="G3" s="7" t="s">
        <v>165</v>
      </c>
      <c r="H3" s="6"/>
      <c r="I3" s="6"/>
      <c r="J3" s="6"/>
      <c r="K3" s="22" t="s">
        <v>166</v>
      </c>
      <c r="L3" s="21"/>
      <c r="M3" s="23" t="s">
        <v>167</v>
      </c>
      <c r="N3" s="24"/>
      <c r="O3" s="21"/>
    </row>
    <row r="4" s="1" customFormat="1" ht="25" customHeight="1" spans="2:15">
      <c r="B4" s="6" t="s">
        <v>168</v>
      </c>
      <c r="C4" s="6" t="s">
        <v>169</v>
      </c>
      <c r="D4" s="6"/>
      <c r="E4" s="6" t="s">
        <v>170</v>
      </c>
      <c r="F4" s="6"/>
      <c r="G4" s="6" t="s">
        <v>171</v>
      </c>
      <c r="H4" s="6"/>
      <c r="I4" s="6"/>
      <c r="J4" s="6"/>
      <c r="K4" s="6" t="s">
        <v>172</v>
      </c>
      <c r="L4" s="6"/>
      <c r="M4" s="25">
        <v>800</v>
      </c>
      <c r="N4" s="26"/>
      <c r="O4" s="6" t="s">
        <v>173</v>
      </c>
    </row>
    <row r="5" s="1" customFormat="1" ht="28" customHeight="1" spans="2:15">
      <c r="B5" s="8" t="s">
        <v>174</v>
      </c>
      <c r="C5" s="6">
        <v>10</v>
      </c>
      <c r="D5" s="6"/>
      <c r="E5" s="6" t="s">
        <v>175</v>
      </c>
      <c r="F5" s="6"/>
      <c r="G5" s="6" t="s">
        <v>176</v>
      </c>
      <c r="H5" s="6"/>
      <c r="I5" s="6"/>
      <c r="J5" s="6"/>
      <c r="K5" s="27" t="s">
        <v>177</v>
      </c>
      <c r="L5" s="27"/>
      <c r="M5" s="27"/>
      <c r="N5" s="25">
        <v>800</v>
      </c>
      <c r="O5" s="6" t="s">
        <v>173</v>
      </c>
    </row>
    <row r="6" s="1" customFormat="1" ht="32" customHeight="1" spans="2:15">
      <c r="B6" s="9" t="s">
        <v>178</v>
      </c>
      <c r="C6" s="10" t="s">
        <v>179</v>
      </c>
      <c r="D6" s="11"/>
      <c r="E6" s="11"/>
      <c r="F6" s="11"/>
      <c r="G6" s="11"/>
      <c r="H6" s="11"/>
      <c r="I6" s="11"/>
      <c r="J6" s="28"/>
      <c r="K6" s="27" t="s">
        <v>180</v>
      </c>
      <c r="L6" s="27"/>
      <c r="M6" s="27"/>
      <c r="N6" s="25"/>
      <c r="O6" s="6" t="s">
        <v>173</v>
      </c>
    </row>
    <row r="7" s="1" customFormat="1" ht="24" customHeight="1" spans="2:15">
      <c r="B7" s="12"/>
      <c r="C7" s="13"/>
      <c r="D7" s="14"/>
      <c r="E7" s="14"/>
      <c r="F7" s="14"/>
      <c r="G7" s="14"/>
      <c r="H7" s="14"/>
      <c r="I7" s="14"/>
      <c r="J7" s="29"/>
      <c r="K7" s="27" t="s">
        <v>181</v>
      </c>
      <c r="L7" s="27"/>
      <c r="M7" s="27"/>
      <c r="N7" s="25"/>
      <c r="O7" s="6" t="s">
        <v>173</v>
      </c>
    </row>
    <row r="8" s="1" customFormat="1" ht="24" customHeight="1" spans="2:15">
      <c r="B8" s="12"/>
      <c r="C8" s="13"/>
      <c r="D8" s="14"/>
      <c r="E8" s="14"/>
      <c r="F8" s="14"/>
      <c r="G8" s="14"/>
      <c r="H8" s="14"/>
      <c r="I8" s="14"/>
      <c r="J8" s="29"/>
      <c r="K8" s="27" t="s">
        <v>182</v>
      </c>
      <c r="L8" s="27"/>
      <c r="M8" s="27"/>
      <c r="N8" s="25"/>
      <c r="O8" s="6" t="s">
        <v>173</v>
      </c>
    </row>
    <row r="9" s="1" customFormat="1" ht="30" customHeight="1" spans="2:15">
      <c r="B9" s="15"/>
      <c r="C9" s="16"/>
      <c r="D9" s="17"/>
      <c r="E9" s="17"/>
      <c r="F9" s="17"/>
      <c r="G9" s="17"/>
      <c r="H9" s="17"/>
      <c r="I9" s="17"/>
      <c r="J9" s="30"/>
      <c r="K9" s="27" t="s">
        <v>183</v>
      </c>
      <c r="L9" s="27"/>
      <c r="M9" s="27"/>
      <c r="N9" s="25"/>
      <c r="O9" s="6" t="s">
        <v>173</v>
      </c>
    </row>
    <row r="10" s="2" customFormat="1" ht="36" customHeight="1" spans="2:15">
      <c r="B10" s="18" t="s">
        <v>184</v>
      </c>
      <c r="C10" s="18" t="s">
        <v>185</v>
      </c>
      <c r="D10" s="18" t="s">
        <v>186</v>
      </c>
      <c r="E10" s="18"/>
      <c r="F10" s="18" t="s">
        <v>187</v>
      </c>
      <c r="G10" s="18" t="s">
        <v>188</v>
      </c>
      <c r="H10" s="18" t="s">
        <v>189</v>
      </c>
      <c r="I10" s="18" t="s">
        <v>190</v>
      </c>
      <c r="J10" s="18" t="s">
        <v>191</v>
      </c>
      <c r="K10" s="18" t="s">
        <v>192</v>
      </c>
      <c r="L10" s="18"/>
      <c r="M10" s="18" t="s">
        <v>193</v>
      </c>
      <c r="N10" s="18" t="s">
        <v>194</v>
      </c>
      <c r="O10" s="18"/>
    </row>
    <row r="11" s="1" customFormat="1" ht="36" customHeight="1" spans="2:15">
      <c r="B11" s="6" t="s">
        <v>195</v>
      </c>
      <c r="C11" s="6" t="s">
        <v>196</v>
      </c>
      <c r="D11" s="6" t="s">
        <v>197</v>
      </c>
      <c r="E11" s="6"/>
      <c r="F11" s="6" t="s">
        <v>198</v>
      </c>
      <c r="G11" s="6">
        <v>6</v>
      </c>
      <c r="H11" s="6">
        <v>6</v>
      </c>
      <c r="I11" s="6">
        <v>6</v>
      </c>
      <c r="J11" s="6" t="s">
        <v>199</v>
      </c>
      <c r="K11" s="6">
        <v>20</v>
      </c>
      <c r="L11" s="6"/>
      <c r="M11" s="6">
        <v>20</v>
      </c>
      <c r="N11" s="19" t="s">
        <v>200</v>
      </c>
      <c r="O11" s="31"/>
    </row>
    <row r="12" s="1" customFormat="1" ht="35" customHeight="1" spans="2:15">
      <c r="B12" s="6" t="s">
        <v>195</v>
      </c>
      <c r="C12" s="6" t="s">
        <v>196</v>
      </c>
      <c r="D12" s="7" t="s">
        <v>201</v>
      </c>
      <c r="E12" s="6"/>
      <c r="F12" s="6" t="s">
        <v>198</v>
      </c>
      <c r="G12" s="6">
        <v>140</v>
      </c>
      <c r="H12" s="6">
        <v>140</v>
      </c>
      <c r="I12" s="6">
        <v>140</v>
      </c>
      <c r="J12" s="6" t="s">
        <v>199</v>
      </c>
      <c r="K12" s="6">
        <v>20</v>
      </c>
      <c r="L12" s="6"/>
      <c r="M12" s="6">
        <v>20</v>
      </c>
      <c r="N12" s="19" t="s">
        <v>200</v>
      </c>
      <c r="O12" s="31"/>
    </row>
    <row r="13" s="1" customFormat="1" ht="36" customHeight="1" spans="2:15">
      <c r="B13" s="6" t="s">
        <v>195</v>
      </c>
      <c r="C13" s="6" t="s">
        <v>196</v>
      </c>
      <c r="D13" s="7" t="s">
        <v>202</v>
      </c>
      <c r="E13" s="6"/>
      <c r="F13" s="6" t="s">
        <v>198</v>
      </c>
      <c r="G13" s="6">
        <v>0.5</v>
      </c>
      <c r="H13" s="6">
        <v>0.5</v>
      </c>
      <c r="I13" s="6">
        <v>0.5</v>
      </c>
      <c r="J13" s="6" t="s">
        <v>199</v>
      </c>
      <c r="K13" s="6">
        <v>20</v>
      </c>
      <c r="L13" s="6"/>
      <c r="M13" s="6">
        <v>20</v>
      </c>
      <c r="N13" s="19" t="s">
        <v>200</v>
      </c>
      <c r="O13" s="31"/>
    </row>
    <row r="14" s="1" customFormat="1" ht="39" customHeight="1" spans="2:15">
      <c r="B14" s="6" t="s">
        <v>203</v>
      </c>
      <c r="C14" s="19" t="s">
        <v>204</v>
      </c>
      <c r="D14" s="20" t="s">
        <v>205</v>
      </c>
      <c r="E14" s="21"/>
      <c r="F14" s="6" t="s">
        <v>198</v>
      </c>
      <c r="G14" s="6">
        <v>95</v>
      </c>
      <c r="H14" s="6">
        <v>95</v>
      </c>
      <c r="I14" s="6">
        <v>95</v>
      </c>
      <c r="J14" s="6" t="s">
        <v>206</v>
      </c>
      <c r="K14" s="22">
        <v>10</v>
      </c>
      <c r="L14" s="21"/>
      <c r="M14" s="6">
        <v>10</v>
      </c>
      <c r="N14" s="19" t="s">
        <v>200</v>
      </c>
      <c r="O14" s="31"/>
    </row>
    <row r="15" s="1" customFormat="1" ht="30" customHeight="1" spans="2:15">
      <c r="B15" s="6" t="s">
        <v>207</v>
      </c>
      <c r="C15" s="6" t="s">
        <v>208</v>
      </c>
      <c r="D15" s="6" t="s">
        <v>209</v>
      </c>
      <c r="E15" s="6"/>
      <c r="F15" s="6" t="s">
        <v>198</v>
      </c>
      <c r="G15" s="6">
        <v>500</v>
      </c>
      <c r="H15" s="6">
        <v>500</v>
      </c>
      <c r="I15" s="6">
        <v>500</v>
      </c>
      <c r="J15" s="6" t="s">
        <v>210</v>
      </c>
      <c r="K15" s="6">
        <v>20</v>
      </c>
      <c r="L15" s="6"/>
      <c r="M15" s="6">
        <v>20</v>
      </c>
      <c r="N15" s="19" t="s">
        <v>200</v>
      </c>
      <c r="O15" s="31"/>
    </row>
  </sheetData>
  <mergeCells count="40">
    <mergeCell ref="B1:C1"/>
    <mergeCell ref="B2:O2"/>
    <mergeCell ref="C3:D3"/>
    <mergeCell ref="E3:F3"/>
    <mergeCell ref="G3:J3"/>
    <mergeCell ref="K3:L3"/>
    <mergeCell ref="M3:O3"/>
    <mergeCell ref="C4:D4"/>
    <mergeCell ref="E4:F4"/>
    <mergeCell ref="G4:J4"/>
    <mergeCell ref="K4:L4"/>
    <mergeCell ref="M4:N4"/>
    <mergeCell ref="C5:D5"/>
    <mergeCell ref="E5:F5"/>
    <mergeCell ref="G5:J5"/>
    <mergeCell ref="K5:M5"/>
    <mergeCell ref="K6:M6"/>
    <mergeCell ref="K7:M7"/>
    <mergeCell ref="K8:M8"/>
    <mergeCell ref="K9:M9"/>
    <mergeCell ref="D10:E10"/>
    <mergeCell ref="K10:L10"/>
    <mergeCell ref="N10:O10"/>
    <mergeCell ref="D11:E11"/>
    <mergeCell ref="K11:L11"/>
    <mergeCell ref="N11:O11"/>
    <mergeCell ref="D12:E12"/>
    <mergeCell ref="K12:L12"/>
    <mergeCell ref="N12:O12"/>
    <mergeCell ref="D13:E13"/>
    <mergeCell ref="K13:L13"/>
    <mergeCell ref="N13:O13"/>
    <mergeCell ref="D14:E14"/>
    <mergeCell ref="K14:L14"/>
    <mergeCell ref="N14:O14"/>
    <mergeCell ref="D15:E15"/>
    <mergeCell ref="K15:L15"/>
    <mergeCell ref="N15:O15"/>
    <mergeCell ref="B6:B9"/>
    <mergeCell ref="C6:J9"/>
  </mergeCells>
  <pageMargins left="0.75" right="0.314583333333333" top="0.550694444444444" bottom="0.270000010728836" header="0" footer="0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opLeftCell="A2" workbookViewId="0">
      <selection activeCell="H7" sqref="H7"/>
    </sheetView>
  </sheetViews>
  <sheetFormatPr defaultColWidth="10" defaultRowHeight="14.4" outlineLevelCol="5"/>
  <cols>
    <col min="1" max="1" width="0.12962962962963" customWidth="1"/>
    <col min="2" max="2" width="17.787037037037" customWidth="1"/>
    <col min="3" max="3" width="47.6018518518519" customWidth="1"/>
    <col min="4" max="4" width="20.1944444444444" customWidth="1"/>
    <col min="5" max="5" width="22.6203703703704" customWidth="1"/>
    <col min="6" max="6" width="13.2962962962963" customWidth="1"/>
    <col min="7" max="7" width="10.6666666666667"/>
  </cols>
  <sheetData>
    <row r="1" ht="30" customHeight="1" spans="1:6">
      <c r="A1" s="43"/>
      <c r="B1" s="44" t="s">
        <v>22</v>
      </c>
      <c r="C1" s="100"/>
      <c r="D1" s="100"/>
      <c r="E1" s="100"/>
      <c r="F1" s="100"/>
    </row>
    <row r="2" ht="39" customHeight="1" spans="2:6">
      <c r="B2" s="54" t="s">
        <v>23</v>
      </c>
      <c r="C2" s="101"/>
      <c r="D2" s="101"/>
      <c r="E2" s="101"/>
      <c r="F2" s="101"/>
    </row>
    <row r="3" s="99" customFormat="1" ht="23" customHeight="1" spans="2:6">
      <c r="B3" s="102"/>
      <c r="C3" s="102"/>
      <c r="D3" s="102"/>
      <c r="E3" s="102"/>
      <c r="F3" s="65" t="s">
        <v>24</v>
      </c>
    </row>
    <row r="4" s="99" customFormat="1" ht="23" customHeight="1" spans="2:6">
      <c r="B4" s="103" t="s">
        <v>25</v>
      </c>
      <c r="C4" s="104"/>
      <c r="D4" s="104" t="s">
        <v>26</v>
      </c>
      <c r="E4" s="104"/>
      <c r="F4" s="104"/>
    </row>
    <row r="5" s="99" customFormat="1" ht="23" customHeight="1" spans="2:6">
      <c r="B5" s="103" t="s">
        <v>27</v>
      </c>
      <c r="C5" s="103" t="s">
        <v>28</v>
      </c>
      <c r="D5" s="105" t="s">
        <v>29</v>
      </c>
      <c r="E5" s="105" t="s">
        <v>30</v>
      </c>
      <c r="F5" s="105" t="s">
        <v>31</v>
      </c>
    </row>
    <row r="6" s="99" customFormat="1" ht="23" customHeight="1" spans="2:6">
      <c r="B6" s="103" t="s">
        <v>32</v>
      </c>
      <c r="C6" s="106"/>
      <c r="D6" s="107">
        <f t="shared" ref="D6:F6" si="0">D7+D11+D15+D19</f>
        <v>1073.66</v>
      </c>
      <c r="E6" s="107">
        <f t="shared" si="0"/>
        <v>148.66</v>
      </c>
      <c r="F6" s="108">
        <f t="shared" si="0"/>
        <v>925</v>
      </c>
    </row>
    <row r="7" s="99" customFormat="1" ht="23" customHeight="1" spans="2:6">
      <c r="B7" s="96">
        <v>208</v>
      </c>
      <c r="C7" s="97" t="s">
        <v>33</v>
      </c>
      <c r="D7" s="109">
        <f>D8</f>
        <v>13.99</v>
      </c>
      <c r="E7" s="109">
        <f>E8</f>
        <v>13.99</v>
      </c>
      <c r="F7" s="109"/>
    </row>
    <row r="8" s="99" customFormat="1" ht="23" customHeight="1" spans="2:6">
      <c r="B8" s="98">
        <v>20805</v>
      </c>
      <c r="C8" s="110" t="s">
        <v>34</v>
      </c>
      <c r="D8" s="111">
        <f>D9+D10</f>
        <v>13.99</v>
      </c>
      <c r="E8" s="111">
        <f>E9+E10</f>
        <v>13.99</v>
      </c>
      <c r="F8" s="111"/>
    </row>
    <row r="9" s="99" customFormat="1" ht="23" customHeight="1" spans="2:6">
      <c r="B9" s="98">
        <v>2080505</v>
      </c>
      <c r="C9" s="110" t="s">
        <v>35</v>
      </c>
      <c r="D9" s="112">
        <v>9.33</v>
      </c>
      <c r="E9" s="112">
        <v>9.33</v>
      </c>
      <c r="F9" s="111"/>
    </row>
    <row r="10" s="99" customFormat="1" ht="23" customHeight="1" spans="2:6">
      <c r="B10" s="98">
        <v>2080506</v>
      </c>
      <c r="C10" s="110" t="s">
        <v>36</v>
      </c>
      <c r="D10" s="112">
        <v>4.66</v>
      </c>
      <c r="E10" s="112">
        <v>4.66</v>
      </c>
      <c r="F10" s="111"/>
    </row>
    <row r="11" s="99" customFormat="1" ht="23" customHeight="1" spans="2:6">
      <c r="B11" s="96">
        <v>210</v>
      </c>
      <c r="C11" s="97" t="s">
        <v>37</v>
      </c>
      <c r="D11" s="112">
        <f>D12</f>
        <v>6.82</v>
      </c>
      <c r="E11" s="112">
        <f>E12</f>
        <v>6.82</v>
      </c>
      <c r="F11" s="111"/>
    </row>
    <row r="12" s="99" customFormat="1" ht="23" customHeight="1" spans="2:6">
      <c r="B12" s="98">
        <v>21011</v>
      </c>
      <c r="C12" s="110" t="s">
        <v>38</v>
      </c>
      <c r="D12" s="112">
        <f>D13+D14</f>
        <v>6.82</v>
      </c>
      <c r="E12" s="112">
        <f>E13+E14</f>
        <v>6.82</v>
      </c>
      <c r="F12" s="111"/>
    </row>
    <row r="13" s="99" customFormat="1" ht="23" customHeight="1" spans="2:6">
      <c r="B13" s="98">
        <v>2101102</v>
      </c>
      <c r="C13" s="110" t="s">
        <v>39</v>
      </c>
      <c r="D13" s="112">
        <v>5.54</v>
      </c>
      <c r="E13" s="112">
        <v>5.54</v>
      </c>
      <c r="F13" s="111"/>
    </row>
    <row r="14" s="99" customFormat="1" ht="23" customHeight="1" spans="2:6">
      <c r="B14" s="98">
        <v>2101199</v>
      </c>
      <c r="C14" s="110" t="s">
        <v>40</v>
      </c>
      <c r="D14" s="112">
        <v>1.28</v>
      </c>
      <c r="E14" s="112">
        <v>1.28</v>
      </c>
      <c r="F14" s="111"/>
    </row>
    <row r="15" s="99" customFormat="1" ht="23" customHeight="1" spans="2:6">
      <c r="B15" s="96">
        <v>220</v>
      </c>
      <c r="C15" s="97" t="s">
        <v>41</v>
      </c>
      <c r="D15" s="112">
        <f>D16</f>
        <v>1045.86</v>
      </c>
      <c r="E15" s="112">
        <f t="shared" ref="E15:E20" si="1">E16</f>
        <v>120.86</v>
      </c>
      <c r="F15" s="111">
        <v>925</v>
      </c>
    </row>
    <row r="16" s="99" customFormat="1" ht="23" customHeight="1" spans="2:6">
      <c r="B16" s="96">
        <v>22001</v>
      </c>
      <c r="C16" s="110" t="s">
        <v>42</v>
      </c>
      <c r="D16" s="112">
        <f>D17+D18</f>
        <v>1045.86</v>
      </c>
      <c r="E16" s="112">
        <f>E17+E18</f>
        <v>120.86</v>
      </c>
      <c r="F16" s="111">
        <v>925</v>
      </c>
    </row>
    <row r="17" s="99" customFormat="1" ht="23" customHeight="1" spans="2:6">
      <c r="B17" s="98">
        <v>2200106</v>
      </c>
      <c r="C17" s="110" t="s">
        <v>43</v>
      </c>
      <c r="D17" s="112">
        <v>800</v>
      </c>
      <c r="E17" s="112"/>
      <c r="F17" s="111">
        <v>800</v>
      </c>
    </row>
    <row r="18" s="99" customFormat="1" ht="23" customHeight="1" spans="2:6">
      <c r="B18" s="98">
        <v>2200150</v>
      </c>
      <c r="C18" s="110" t="s">
        <v>44</v>
      </c>
      <c r="D18" s="112">
        <v>245.86</v>
      </c>
      <c r="E18" s="112">
        <v>120.86</v>
      </c>
      <c r="F18" s="111">
        <v>125</v>
      </c>
    </row>
    <row r="19" s="99" customFormat="1" ht="23" customHeight="1" spans="2:6">
      <c r="B19" s="96">
        <v>221</v>
      </c>
      <c r="C19" s="97" t="s">
        <v>45</v>
      </c>
      <c r="D19" s="112">
        <f>D20</f>
        <v>6.99</v>
      </c>
      <c r="E19" s="112">
        <f t="shared" si="1"/>
        <v>6.99</v>
      </c>
      <c r="F19" s="111"/>
    </row>
    <row r="20" s="99" customFormat="1" ht="23" customHeight="1" spans="2:6">
      <c r="B20" s="98">
        <v>22102</v>
      </c>
      <c r="C20" s="110" t="s">
        <v>46</v>
      </c>
      <c r="D20" s="112">
        <f>D21</f>
        <v>6.99</v>
      </c>
      <c r="E20" s="112">
        <f t="shared" si="1"/>
        <v>6.99</v>
      </c>
      <c r="F20" s="111"/>
    </row>
    <row r="21" s="99" customFormat="1" ht="23" customHeight="1" spans="2:6">
      <c r="B21" s="98">
        <v>2210201</v>
      </c>
      <c r="C21" s="110" t="s">
        <v>47</v>
      </c>
      <c r="D21" s="112">
        <v>6.99</v>
      </c>
      <c r="E21" s="112">
        <v>6.99</v>
      </c>
      <c r="F21" s="111"/>
    </row>
    <row r="22" s="99" customFormat="1" ht="23" customHeight="1" spans="2:6">
      <c r="B22" s="113" t="s">
        <v>48</v>
      </c>
      <c r="C22" s="114"/>
      <c r="D22" s="114"/>
      <c r="E22" s="114"/>
      <c r="F22" s="114"/>
    </row>
  </sheetData>
  <mergeCells count="5">
    <mergeCell ref="B2:F2"/>
    <mergeCell ref="B4:C4"/>
    <mergeCell ref="D4:F4"/>
    <mergeCell ref="B6:C6"/>
    <mergeCell ref="B22:F22"/>
  </mergeCells>
  <printOptions horizontalCentered="1"/>
  <pageMargins left="0.786805555555556" right="0.904861111111111" top="0.55069444444444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opLeftCell="A16" workbookViewId="0">
      <selection activeCell="H29" sqref="H29"/>
    </sheetView>
  </sheetViews>
  <sheetFormatPr defaultColWidth="10" defaultRowHeight="14.4" outlineLevelCol="5"/>
  <cols>
    <col min="1" max="1" width="0.268518518518519" customWidth="1"/>
    <col min="2" max="2" width="12.75" customWidth="1"/>
    <col min="3" max="3" width="39.1296296296296" customWidth="1"/>
    <col min="4" max="4" width="13.6203703703704" customWidth="1"/>
    <col min="5" max="5" width="15.1111111111111" customWidth="1"/>
    <col min="6" max="6" width="17.75" customWidth="1"/>
  </cols>
  <sheetData>
    <row r="1" ht="18.1" customHeight="1" spans="1:6">
      <c r="A1" s="43"/>
      <c r="B1" s="92" t="s">
        <v>49</v>
      </c>
      <c r="C1" s="74"/>
      <c r="D1" s="74"/>
      <c r="E1" s="74"/>
      <c r="F1" s="74"/>
    </row>
    <row r="2" s="91" customFormat="1" ht="45" customHeight="1" spans="2:6">
      <c r="B2" s="93" t="s">
        <v>50</v>
      </c>
      <c r="C2" s="93"/>
      <c r="D2" s="93"/>
      <c r="E2" s="93"/>
      <c r="F2" s="93"/>
    </row>
    <row r="3" s="62" customFormat="1" ht="22" customHeight="1" spans="2:6">
      <c r="B3" s="94"/>
      <c r="C3" s="94"/>
      <c r="D3" s="94"/>
      <c r="E3" s="94"/>
      <c r="F3" s="65" t="s">
        <v>24</v>
      </c>
    </row>
    <row r="4" s="62" customFormat="1" ht="22" customHeight="1" spans="2:6">
      <c r="B4" s="66" t="s">
        <v>51</v>
      </c>
      <c r="C4" s="67"/>
      <c r="D4" s="67" t="s">
        <v>52</v>
      </c>
      <c r="E4" s="67"/>
      <c r="F4" s="67"/>
    </row>
    <row r="5" s="62" customFormat="1" ht="22" customHeight="1" spans="2:6">
      <c r="B5" s="66" t="s">
        <v>27</v>
      </c>
      <c r="C5" s="66" t="s">
        <v>28</v>
      </c>
      <c r="D5" s="66" t="s">
        <v>53</v>
      </c>
      <c r="E5" s="66" t="s">
        <v>54</v>
      </c>
      <c r="F5" s="66" t="s">
        <v>55</v>
      </c>
    </row>
    <row r="6" s="62" customFormat="1" ht="22" customHeight="1" spans="2:6">
      <c r="B6" s="66" t="s">
        <v>32</v>
      </c>
      <c r="C6" s="67"/>
      <c r="D6" s="95">
        <f t="shared" ref="D6:F6" si="0">D7+D17</f>
        <v>148.66</v>
      </c>
      <c r="E6" s="95">
        <f t="shared" si="0"/>
        <v>132.95</v>
      </c>
      <c r="F6" s="95">
        <f t="shared" si="0"/>
        <v>15.71</v>
      </c>
    </row>
    <row r="7" s="62" customFormat="1" ht="22" customHeight="1" spans="2:6">
      <c r="B7" s="96">
        <v>301</v>
      </c>
      <c r="C7" s="97" t="s">
        <v>56</v>
      </c>
      <c r="D7" s="95">
        <f>SUM(D8:D16)</f>
        <v>132.95</v>
      </c>
      <c r="E7" s="95">
        <f>SUM(E8:E16)</f>
        <v>132.95</v>
      </c>
      <c r="F7" s="95"/>
    </row>
    <row r="8" s="62" customFormat="1" ht="22" customHeight="1" spans="2:6">
      <c r="B8" s="98">
        <v>30101</v>
      </c>
      <c r="C8" s="83" t="s">
        <v>57</v>
      </c>
      <c r="D8" s="95">
        <v>30.91</v>
      </c>
      <c r="E8" s="95">
        <v>30.91</v>
      </c>
      <c r="F8" s="95"/>
    </row>
    <row r="9" s="62" customFormat="1" ht="22" customHeight="1" spans="2:6">
      <c r="B9" s="98">
        <v>30102</v>
      </c>
      <c r="C9" s="83" t="s">
        <v>58</v>
      </c>
      <c r="D9" s="95">
        <v>1.24</v>
      </c>
      <c r="E9" s="95">
        <v>1.24</v>
      </c>
      <c r="F9" s="95"/>
    </row>
    <row r="10" s="62" customFormat="1" ht="22" customHeight="1" spans="2:6">
      <c r="B10" s="98">
        <v>30107</v>
      </c>
      <c r="C10" s="83" t="s">
        <v>59</v>
      </c>
      <c r="D10" s="95">
        <v>72.54</v>
      </c>
      <c r="E10" s="95">
        <v>72.54</v>
      </c>
      <c r="F10" s="95"/>
    </row>
    <row r="11" s="62" customFormat="1" ht="22" customHeight="1" spans="2:6">
      <c r="B11" s="98">
        <v>30108</v>
      </c>
      <c r="C11" s="83" t="s">
        <v>60</v>
      </c>
      <c r="D11" s="79">
        <v>9.33</v>
      </c>
      <c r="E11" s="79">
        <v>9.33</v>
      </c>
      <c r="F11" s="95"/>
    </row>
    <row r="12" s="62" customFormat="1" ht="22" customHeight="1" spans="2:6">
      <c r="B12" s="98">
        <v>30109</v>
      </c>
      <c r="C12" s="83" t="s">
        <v>61</v>
      </c>
      <c r="D12" s="79">
        <v>4.66</v>
      </c>
      <c r="E12" s="79">
        <v>4.66</v>
      </c>
      <c r="F12" s="95"/>
    </row>
    <row r="13" s="62" customFormat="1" ht="22" customHeight="1" spans="2:6">
      <c r="B13" s="98">
        <v>30110</v>
      </c>
      <c r="C13" s="83" t="s">
        <v>62</v>
      </c>
      <c r="D13" s="79">
        <v>5.54</v>
      </c>
      <c r="E13" s="79">
        <v>5.54</v>
      </c>
      <c r="F13" s="95"/>
    </row>
    <row r="14" s="62" customFormat="1" ht="22" customHeight="1" spans="2:6">
      <c r="B14" s="98">
        <v>30112</v>
      </c>
      <c r="C14" s="83" t="s">
        <v>63</v>
      </c>
      <c r="D14" s="79">
        <v>0.46</v>
      </c>
      <c r="E14" s="79">
        <v>0.46</v>
      </c>
      <c r="F14" s="95"/>
    </row>
    <row r="15" s="62" customFormat="1" ht="22" customHeight="1" spans="2:6">
      <c r="B15" s="98">
        <v>30113</v>
      </c>
      <c r="C15" s="83" t="s">
        <v>64</v>
      </c>
      <c r="D15" s="79">
        <v>6.99</v>
      </c>
      <c r="E15" s="79">
        <v>6.99</v>
      </c>
      <c r="F15" s="95"/>
    </row>
    <row r="16" s="62" customFormat="1" ht="22" customHeight="1" spans="2:6">
      <c r="B16" s="98">
        <v>30114</v>
      </c>
      <c r="C16" s="83" t="s">
        <v>65</v>
      </c>
      <c r="D16" s="79">
        <v>1.28</v>
      </c>
      <c r="E16" s="79">
        <v>1.28</v>
      </c>
      <c r="F16" s="95"/>
    </row>
    <row r="17" s="62" customFormat="1" ht="22" customHeight="1" spans="2:6">
      <c r="B17" s="96">
        <v>302</v>
      </c>
      <c r="C17" s="97" t="s">
        <v>66</v>
      </c>
      <c r="D17" s="95">
        <f>SUM(D18:D29)</f>
        <v>15.71</v>
      </c>
      <c r="E17" s="95"/>
      <c r="F17" s="95">
        <f>SUM(F18:F29)</f>
        <v>15.71</v>
      </c>
    </row>
    <row r="18" s="62" customFormat="1" ht="22" customHeight="1" spans="2:6">
      <c r="B18" s="98">
        <v>30201</v>
      </c>
      <c r="C18" s="83" t="s">
        <v>67</v>
      </c>
      <c r="D18" s="95">
        <v>2</v>
      </c>
      <c r="E18" s="95"/>
      <c r="F18" s="95">
        <v>2</v>
      </c>
    </row>
    <row r="19" s="62" customFormat="1" ht="22" customHeight="1" spans="2:6">
      <c r="B19" s="98">
        <v>30205</v>
      </c>
      <c r="C19" s="83" t="s">
        <v>68</v>
      </c>
      <c r="D19" s="95">
        <v>0.2</v>
      </c>
      <c r="E19" s="95"/>
      <c r="F19" s="95">
        <v>0.2</v>
      </c>
    </row>
    <row r="20" s="62" customFormat="1" ht="22" customHeight="1" spans="2:6">
      <c r="B20" s="98">
        <v>30206</v>
      </c>
      <c r="C20" s="83" t="s">
        <v>69</v>
      </c>
      <c r="D20" s="95">
        <v>1.6</v>
      </c>
      <c r="E20" s="95"/>
      <c r="F20" s="95">
        <v>1.6</v>
      </c>
    </row>
    <row r="21" s="62" customFormat="1" ht="22" customHeight="1" spans="2:6">
      <c r="B21" s="98">
        <v>30207</v>
      </c>
      <c r="C21" s="83" t="s">
        <v>70</v>
      </c>
      <c r="D21" s="95">
        <v>1.5</v>
      </c>
      <c r="E21" s="95"/>
      <c r="F21" s="95">
        <v>1.5</v>
      </c>
    </row>
    <row r="22" s="62" customFormat="1" ht="22" customHeight="1" spans="2:6">
      <c r="B22" s="98">
        <v>30211</v>
      </c>
      <c r="C22" s="83" t="s">
        <v>71</v>
      </c>
      <c r="D22" s="95">
        <v>1</v>
      </c>
      <c r="E22" s="95"/>
      <c r="F22" s="95">
        <v>1</v>
      </c>
    </row>
    <row r="23" s="62" customFormat="1" ht="22" customHeight="1" spans="2:6">
      <c r="B23" s="98">
        <v>30216</v>
      </c>
      <c r="C23" s="83" t="s">
        <v>72</v>
      </c>
      <c r="D23" s="95">
        <v>0.46</v>
      </c>
      <c r="E23" s="95"/>
      <c r="F23" s="95">
        <v>0.46</v>
      </c>
    </row>
    <row r="24" s="62" customFormat="1" ht="22" customHeight="1" spans="2:6">
      <c r="B24" s="98">
        <v>30217</v>
      </c>
      <c r="C24" s="83" t="s">
        <v>73</v>
      </c>
      <c r="D24" s="95">
        <v>0.5</v>
      </c>
      <c r="E24" s="95"/>
      <c r="F24" s="95">
        <v>0.5</v>
      </c>
    </row>
    <row r="25" s="62" customFormat="1" ht="22" customHeight="1" spans="2:6">
      <c r="B25" s="98">
        <v>30226</v>
      </c>
      <c r="C25" s="83" t="s">
        <v>74</v>
      </c>
      <c r="D25" s="95">
        <v>0.5</v>
      </c>
      <c r="E25" s="95"/>
      <c r="F25" s="95">
        <v>0.5</v>
      </c>
    </row>
    <row r="26" s="62" customFormat="1" ht="22" customHeight="1" spans="2:6">
      <c r="B26" s="98">
        <v>30228</v>
      </c>
      <c r="C26" s="83" t="s">
        <v>75</v>
      </c>
      <c r="D26" s="95">
        <v>3.2</v>
      </c>
      <c r="E26" s="95"/>
      <c r="F26" s="95">
        <v>3.2</v>
      </c>
    </row>
    <row r="27" s="62" customFormat="1" ht="22" customHeight="1" spans="2:6">
      <c r="B27" s="98">
        <v>30229</v>
      </c>
      <c r="C27" s="83" t="s">
        <v>76</v>
      </c>
      <c r="D27" s="95">
        <v>1.75</v>
      </c>
      <c r="E27" s="95"/>
      <c r="F27" s="95">
        <v>1.75</v>
      </c>
    </row>
    <row r="28" s="62" customFormat="1" ht="22" customHeight="1" spans="2:6">
      <c r="B28" s="98">
        <v>30231</v>
      </c>
      <c r="C28" s="83" t="s">
        <v>77</v>
      </c>
      <c r="D28" s="95">
        <v>1</v>
      </c>
      <c r="E28" s="95"/>
      <c r="F28" s="95">
        <v>1</v>
      </c>
    </row>
    <row r="29" s="62" customFormat="1" ht="22" customHeight="1" spans="2:6">
      <c r="B29" s="98">
        <v>30299</v>
      </c>
      <c r="C29" s="83" t="s">
        <v>78</v>
      </c>
      <c r="D29" s="95">
        <v>2</v>
      </c>
      <c r="E29" s="95"/>
      <c r="F29" s="95">
        <v>2</v>
      </c>
    </row>
  </sheetData>
  <mergeCells count="4">
    <mergeCell ref="B2:F2"/>
    <mergeCell ref="B4:C4"/>
    <mergeCell ref="D4:F4"/>
    <mergeCell ref="B6:C6"/>
  </mergeCells>
  <printOptions horizontalCentered="1"/>
  <pageMargins left="0.0780000016093254" right="0.0780000016093254" top="1.0625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workbookViewId="0">
      <selection activeCell="E12" sqref="E12"/>
    </sheetView>
  </sheetViews>
  <sheetFormatPr defaultColWidth="10" defaultRowHeight="14.4" outlineLevelRow="6" outlineLevelCol="6"/>
  <cols>
    <col min="1" max="1" width="0.444444444444444" customWidth="1"/>
    <col min="2" max="2" width="15.25" customWidth="1"/>
    <col min="3" max="3" width="27.6296296296296" customWidth="1"/>
    <col min="4" max="4" width="13.1574074074074" customWidth="1"/>
    <col min="5" max="5" width="24.6296296296296" customWidth="1"/>
    <col min="6" max="6" width="25.75" customWidth="1"/>
    <col min="7" max="7" width="19.4907407407407" customWidth="1"/>
  </cols>
  <sheetData>
    <row r="1" ht="17.4" spans="1:2">
      <c r="A1" s="43"/>
      <c r="B1" s="86" t="s">
        <v>79</v>
      </c>
    </row>
    <row r="2" ht="46" customHeight="1" spans="2:7">
      <c r="B2" s="54" t="s">
        <v>80</v>
      </c>
      <c r="C2" s="54"/>
      <c r="D2" s="54"/>
      <c r="E2" s="54"/>
      <c r="F2" s="54"/>
      <c r="G2" s="54"/>
    </row>
    <row r="3" s="85" customFormat="1" ht="37" customHeight="1" spans="7:7">
      <c r="G3" s="87" t="s">
        <v>24</v>
      </c>
    </row>
    <row r="4" s="85" customFormat="1" ht="37" customHeight="1" spans="2:7">
      <c r="B4" s="88" t="s">
        <v>81</v>
      </c>
      <c r="C4" s="88"/>
      <c r="D4" s="88"/>
      <c r="E4" s="88"/>
      <c r="F4" s="88"/>
      <c r="G4" s="88"/>
    </row>
    <row r="5" s="85" customFormat="1" ht="37" customHeight="1" spans="2:7">
      <c r="B5" s="89" t="s">
        <v>32</v>
      </c>
      <c r="C5" s="89" t="s">
        <v>82</v>
      </c>
      <c r="D5" s="89" t="s">
        <v>83</v>
      </c>
      <c r="E5" s="88"/>
      <c r="F5" s="88"/>
      <c r="G5" s="89" t="s">
        <v>84</v>
      </c>
    </row>
    <row r="6" s="85" customFormat="1" ht="37" customHeight="1" spans="2:7">
      <c r="B6" s="88"/>
      <c r="C6" s="88"/>
      <c r="D6" s="89" t="s">
        <v>29</v>
      </c>
      <c r="E6" s="89" t="s">
        <v>85</v>
      </c>
      <c r="F6" s="89" t="s">
        <v>86</v>
      </c>
      <c r="G6" s="88"/>
    </row>
    <row r="7" s="85" customFormat="1" ht="37" customHeight="1" spans="2:7">
      <c r="B7" s="90">
        <f>C7+D7+G7</f>
        <v>8.5</v>
      </c>
      <c r="C7" s="90"/>
      <c r="D7" s="90">
        <f>E7+F7</f>
        <v>6</v>
      </c>
      <c r="E7" s="90"/>
      <c r="F7" s="90">
        <v>6</v>
      </c>
      <c r="G7" s="90">
        <v>2.5</v>
      </c>
    </row>
  </sheetData>
  <mergeCells count="6">
    <mergeCell ref="B2:G2"/>
    <mergeCell ref="B4:G4"/>
    <mergeCell ref="D5:F5"/>
    <mergeCell ref="B5:B6"/>
    <mergeCell ref="C5:C6"/>
    <mergeCell ref="G5:G6"/>
  </mergeCells>
  <printOptions horizontalCentered="1"/>
  <pageMargins left="0.156944444444444" right="0.0780000016093254" top="0.86597222222222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selection activeCell="D12" sqref="D12"/>
    </sheetView>
  </sheetViews>
  <sheetFormatPr defaultColWidth="10" defaultRowHeight="14.4" outlineLevelCol="5"/>
  <cols>
    <col min="1" max="1" width="0.666666666666667" customWidth="1"/>
    <col min="2" max="2" width="15.2222222222222" customWidth="1"/>
    <col min="3" max="3" width="49.0185185185185" customWidth="1"/>
    <col min="4" max="4" width="19.0277777777778" customWidth="1"/>
    <col min="5" max="5" width="16.8518518518519" customWidth="1"/>
    <col min="6" max="6" width="19.0277777777778" customWidth="1"/>
  </cols>
  <sheetData>
    <row r="1" ht="16.35" customHeight="1" spans="1:6">
      <c r="A1" s="43"/>
      <c r="B1" s="73" t="s">
        <v>87</v>
      </c>
      <c r="C1" s="74"/>
      <c r="D1" s="74"/>
      <c r="E1" s="74"/>
      <c r="F1" s="74"/>
    </row>
    <row r="2" s="32" customFormat="1" ht="44" customHeight="1" spans="2:6">
      <c r="B2" s="75" t="s">
        <v>88</v>
      </c>
      <c r="C2" s="75"/>
      <c r="D2" s="75"/>
      <c r="E2" s="75"/>
      <c r="F2" s="75"/>
    </row>
    <row r="3" ht="29" customHeight="1" spans="2:6">
      <c r="B3" s="74"/>
      <c r="C3" s="74"/>
      <c r="D3" s="74"/>
      <c r="E3" s="74"/>
      <c r="F3" s="76" t="s">
        <v>24</v>
      </c>
    </row>
    <row r="4" s="72" customFormat="1" ht="29" customHeight="1" spans="2:6">
      <c r="B4" s="77" t="s">
        <v>27</v>
      </c>
      <c r="C4" s="77" t="s">
        <v>28</v>
      </c>
      <c r="D4" s="78" t="s">
        <v>89</v>
      </c>
      <c r="E4" s="78"/>
      <c r="F4" s="78"/>
    </row>
    <row r="5" s="72" customFormat="1" ht="29" customHeight="1" spans="2:6">
      <c r="B5" s="78"/>
      <c r="C5" s="78"/>
      <c r="D5" s="77" t="s">
        <v>53</v>
      </c>
      <c r="E5" s="77" t="s">
        <v>30</v>
      </c>
      <c r="F5" s="77" t="s">
        <v>31</v>
      </c>
    </row>
    <row r="6" s="72" customFormat="1" ht="29" customHeight="1" spans="2:6">
      <c r="B6" s="77" t="s">
        <v>32</v>
      </c>
      <c r="C6" s="78"/>
      <c r="D6" s="79">
        <f>D7</f>
        <v>10000</v>
      </c>
      <c r="E6" s="79"/>
      <c r="F6" s="79">
        <f t="shared" ref="F6:F8" si="0">F7</f>
        <v>10000</v>
      </c>
    </row>
    <row r="7" s="72" customFormat="1" ht="29" customHeight="1" spans="2:6">
      <c r="B7" s="80">
        <v>212</v>
      </c>
      <c r="C7" s="81" t="s">
        <v>90</v>
      </c>
      <c r="D7" s="79">
        <f>D8</f>
        <v>10000</v>
      </c>
      <c r="E7" s="79"/>
      <c r="F7" s="79">
        <f t="shared" si="0"/>
        <v>10000</v>
      </c>
    </row>
    <row r="8" s="72" customFormat="1" ht="29" customHeight="1" spans="2:6">
      <c r="B8" s="82">
        <v>21208</v>
      </c>
      <c r="C8" s="83" t="s">
        <v>91</v>
      </c>
      <c r="D8" s="79">
        <f>D9</f>
        <v>10000</v>
      </c>
      <c r="E8" s="79"/>
      <c r="F8" s="79">
        <f t="shared" si="0"/>
        <v>10000</v>
      </c>
    </row>
    <row r="9" s="72" customFormat="1" ht="29" customHeight="1" spans="2:6">
      <c r="B9" s="82">
        <v>2120804</v>
      </c>
      <c r="C9" s="83" t="s">
        <v>92</v>
      </c>
      <c r="D9" s="79">
        <v>10000</v>
      </c>
      <c r="E9" s="79"/>
      <c r="F9" s="79">
        <v>10000</v>
      </c>
    </row>
    <row r="10" spans="2:6">
      <c r="B10" s="84"/>
      <c r="C10" s="84"/>
      <c r="D10" s="84"/>
      <c r="E10" s="84"/>
      <c r="F10" s="84"/>
    </row>
  </sheetData>
  <mergeCells count="5">
    <mergeCell ref="B2:F2"/>
    <mergeCell ref="D4:F4"/>
    <mergeCell ref="B6:C6"/>
    <mergeCell ref="B4:B5"/>
    <mergeCell ref="C4:C5"/>
  </mergeCells>
  <printOptions horizontalCentered="1"/>
  <pageMargins left="0.904861111111111" right="0.708333333333333" top="0.984027777777778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opLeftCell="C1" workbookViewId="0">
      <selection activeCell="I10" sqref="I10"/>
    </sheetView>
  </sheetViews>
  <sheetFormatPr defaultColWidth="10" defaultRowHeight="14.4" outlineLevelCol="5"/>
  <cols>
    <col min="1" max="1" width="1" hidden="1" customWidth="1"/>
    <col min="2" max="2" width="2.44444444444444" hidden="1" customWidth="1"/>
    <col min="3" max="3" width="35" customWidth="1"/>
    <col min="4" max="4" width="21.537037037037" customWidth="1"/>
    <col min="5" max="5" width="37" customWidth="1"/>
    <col min="6" max="6" width="17.3703703703704" customWidth="1"/>
    <col min="7" max="8" width="9.76851851851852" customWidth="1"/>
  </cols>
  <sheetData>
    <row r="1" ht="17.4" spans="1:3">
      <c r="A1" s="43"/>
      <c r="C1" s="64" t="s">
        <v>93</v>
      </c>
    </row>
    <row r="2" s="32" customFormat="1" ht="55" customHeight="1" spans="3:6">
      <c r="C2" s="54" t="s">
        <v>94</v>
      </c>
      <c r="D2" s="54"/>
      <c r="E2" s="54"/>
      <c r="F2" s="54"/>
    </row>
    <row r="3" s="62" customFormat="1" ht="33" customHeight="1" spans="6:6">
      <c r="F3" s="65" t="s">
        <v>24</v>
      </c>
    </row>
    <row r="4" s="62" customFormat="1" ht="28" customHeight="1" spans="3:6">
      <c r="C4" s="66" t="s">
        <v>95</v>
      </c>
      <c r="D4" s="67"/>
      <c r="E4" s="66" t="s">
        <v>96</v>
      </c>
      <c r="F4" s="67"/>
    </row>
    <row r="5" s="62" customFormat="1" ht="28" customHeight="1" spans="3:6">
      <c r="C5" s="66" t="s">
        <v>97</v>
      </c>
      <c r="D5" s="66" t="s">
        <v>98</v>
      </c>
      <c r="E5" s="66" t="s">
        <v>97</v>
      </c>
      <c r="F5" s="66" t="s">
        <v>98</v>
      </c>
    </row>
    <row r="6" s="63" customFormat="1" ht="28" customHeight="1" spans="2:6">
      <c r="B6" s="44">
        <v>11</v>
      </c>
      <c r="C6" s="68" t="s">
        <v>99</v>
      </c>
      <c r="D6" s="69">
        <v>1073.66</v>
      </c>
      <c r="E6" s="68" t="s">
        <v>33</v>
      </c>
      <c r="F6" s="69">
        <v>13.99</v>
      </c>
    </row>
    <row r="7" s="63" customFormat="1" ht="28" customHeight="1" spans="2:6">
      <c r="B7" s="44">
        <v>12</v>
      </c>
      <c r="C7" s="68" t="s">
        <v>100</v>
      </c>
      <c r="D7" s="69">
        <v>10000</v>
      </c>
      <c r="E7" s="68" t="s">
        <v>101</v>
      </c>
      <c r="F7" s="69">
        <v>6.82</v>
      </c>
    </row>
    <row r="8" s="63" customFormat="1" ht="28" customHeight="1" spans="2:6">
      <c r="B8" s="44"/>
      <c r="C8" s="70"/>
      <c r="D8" s="69"/>
      <c r="E8" s="68" t="s">
        <v>45</v>
      </c>
      <c r="F8" s="69">
        <v>6.99</v>
      </c>
    </row>
    <row r="9" s="63" customFormat="1" ht="28" customHeight="1" spans="2:6">
      <c r="B9" s="44"/>
      <c r="C9" s="70"/>
      <c r="D9" s="69"/>
      <c r="E9" s="68" t="s">
        <v>90</v>
      </c>
      <c r="F9" s="69">
        <v>10000</v>
      </c>
    </row>
    <row r="10" s="63" customFormat="1" ht="28" customHeight="1" spans="2:6">
      <c r="B10" s="44"/>
      <c r="C10" s="70"/>
      <c r="D10" s="69"/>
      <c r="E10" s="68" t="s">
        <v>102</v>
      </c>
      <c r="F10" s="69">
        <v>1045.86</v>
      </c>
    </row>
    <row r="11" s="63" customFormat="1" ht="28" customHeight="1" spans="3:6">
      <c r="C11" s="68" t="s">
        <v>103</v>
      </c>
      <c r="D11" s="69">
        <f>SUM(D6:D10)</f>
        <v>11073.66</v>
      </c>
      <c r="E11" s="68" t="s">
        <v>104</v>
      </c>
      <c r="F11" s="69">
        <f>SUM(F6:F10)</f>
        <v>11073.66</v>
      </c>
    </row>
    <row r="12" s="63" customFormat="1" ht="28" customHeight="1" spans="3:6">
      <c r="C12" s="68" t="s">
        <v>105</v>
      </c>
      <c r="D12" s="69">
        <f>D11</f>
        <v>11073.66</v>
      </c>
      <c r="E12" s="68" t="s">
        <v>106</v>
      </c>
      <c r="F12" s="69">
        <f>F11</f>
        <v>11073.66</v>
      </c>
    </row>
    <row r="13" ht="15.6" spans="3:6">
      <c r="C13" s="71"/>
      <c r="D13" s="71"/>
      <c r="E13" s="71"/>
      <c r="F13" s="71"/>
    </row>
  </sheetData>
  <mergeCells count="3">
    <mergeCell ref="C2:F2"/>
    <mergeCell ref="C4:D4"/>
    <mergeCell ref="E4:F4"/>
  </mergeCells>
  <printOptions horizontalCentered="1"/>
  <pageMargins left="0.629861111111111" right="0.708333333333333" top="0.786805555555556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workbookViewId="0">
      <selection activeCell="J13" sqref="J13"/>
    </sheetView>
  </sheetViews>
  <sheetFormatPr defaultColWidth="10" defaultRowHeight="14.4"/>
  <cols>
    <col min="1" max="1" width="0.407407407407407" customWidth="1"/>
    <col min="2" max="2" width="12.1111111111111" customWidth="1"/>
    <col min="3" max="3" width="37.6203703703704" customWidth="1"/>
    <col min="4" max="4" width="12.7777777777778" customWidth="1"/>
    <col min="5" max="5" width="7.18518518518519" customWidth="1"/>
    <col min="6" max="6" width="13.7037037037037" customWidth="1"/>
    <col min="7" max="7" width="11.5092592592593" customWidth="1"/>
    <col min="8" max="8" width="9.66666666666667" customWidth="1"/>
    <col min="9" max="9" width="9.44444444444444" customWidth="1"/>
    <col min="10" max="10" width="8.55555555555556" customWidth="1"/>
    <col min="11" max="11" width="9.11111111111111" customWidth="1"/>
    <col min="12" max="12" width="6.77777777777778" customWidth="1"/>
    <col min="13" max="13" width="8.88888888888889" customWidth="1"/>
    <col min="16" max="16" width="36.6666666666667" customWidth="1"/>
  </cols>
  <sheetData>
    <row r="1" ht="16.35" customHeight="1" spans="1:3">
      <c r="A1" s="43"/>
      <c r="B1" s="53" t="s">
        <v>107</v>
      </c>
      <c r="C1" s="53"/>
    </row>
    <row r="2" ht="30" customHeight="1" spans="2:13">
      <c r="B2" s="54" t="s">
        <v>108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="42" customFormat="1" ht="23" customHeight="1" spans="12:13">
      <c r="L3" s="59" t="s">
        <v>2</v>
      </c>
      <c r="M3" s="59"/>
    </row>
    <row r="4" s="42" customFormat="1" ht="23" customHeight="1" spans="2:13">
      <c r="B4" s="55" t="s">
        <v>109</v>
      </c>
      <c r="C4" s="55"/>
      <c r="D4" s="55" t="s">
        <v>110</v>
      </c>
      <c r="E4" s="56" t="s">
        <v>111</v>
      </c>
      <c r="F4" s="48" t="s">
        <v>112</v>
      </c>
      <c r="G4" s="48" t="s">
        <v>113</v>
      </c>
      <c r="H4" s="48" t="s">
        <v>114</v>
      </c>
      <c r="I4" s="60" t="s">
        <v>115</v>
      </c>
      <c r="J4" s="61"/>
      <c r="K4" s="48" t="s">
        <v>116</v>
      </c>
      <c r="L4" s="48" t="s">
        <v>117</v>
      </c>
      <c r="M4" s="48" t="s">
        <v>118</v>
      </c>
    </row>
    <row r="5" s="42" customFormat="1" ht="57" customHeight="1" spans="2:13">
      <c r="B5" s="55" t="s">
        <v>119</v>
      </c>
      <c r="C5" s="55" t="s">
        <v>120</v>
      </c>
      <c r="D5" s="55"/>
      <c r="E5" s="57"/>
      <c r="F5" s="48"/>
      <c r="G5" s="48"/>
      <c r="H5" s="48"/>
      <c r="I5" s="48" t="s">
        <v>121</v>
      </c>
      <c r="J5" s="48" t="s">
        <v>122</v>
      </c>
      <c r="K5" s="48"/>
      <c r="L5" s="48"/>
      <c r="M5" s="48"/>
    </row>
    <row r="6" s="42" customFormat="1" ht="23" customHeight="1" spans="2:13">
      <c r="B6" s="55" t="s">
        <v>7</v>
      </c>
      <c r="C6" s="55"/>
      <c r="D6" s="58">
        <f t="shared" ref="D6:G6" si="0">D7+D11+D15+D18+D22</f>
        <v>11073.66</v>
      </c>
      <c r="E6" s="58"/>
      <c r="F6" s="58">
        <f t="shared" si="0"/>
        <v>1073.66</v>
      </c>
      <c r="G6" s="58">
        <f t="shared" si="0"/>
        <v>10000</v>
      </c>
      <c r="H6" s="58"/>
      <c r="I6" s="58"/>
      <c r="J6" s="58"/>
      <c r="K6" s="58"/>
      <c r="L6" s="58"/>
      <c r="M6" s="58"/>
    </row>
    <row r="7" s="42" customFormat="1" ht="23" customHeight="1" spans="2:13">
      <c r="B7" s="50">
        <v>208</v>
      </c>
      <c r="C7" s="51" t="s">
        <v>123</v>
      </c>
      <c r="D7" s="58">
        <f t="shared" ref="D7:D24" si="1">SUM(E7:M7)</f>
        <v>13.99</v>
      </c>
      <c r="E7" s="58"/>
      <c r="F7" s="58">
        <f>F8</f>
        <v>13.99</v>
      </c>
      <c r="G7" s="58"/>
      <c r="H7" s="58"/>
      <c r="I7" s="58"/>
      <c r="J7" s="58"/>
      <c r="K7" s="58"/>
      <c r="L7" s="58"/>
      <c r="M7" s="58"/>
    </row>
    <row r="8" s="42" customFormat="1" ht="23" customHeight="1" spans="2:13">
      <c r="B8" s="52">
        <v>20805</v>
      </c>
      <c r="C8" s="51" t="s">
        <v>124</v>
      </c>
      <c r="D8" s="58">
        <f t="shared" si="1"/>
        <v>13.99</v>
      </c>
      <c r="E8" s="58"/>
      <c r="F8" s="58">
        <f>F9+F10</f>
        <v>13.99</v>
      </c>
      <c r="G8" s="58"/>
      <c r="H8" s="58"/>
      <c r="I8" s="58"/>
      <c r="J8" s="58"/>
      <c r="K8" s="58"/>
      <c r="L8" s="58"/>
      <c r="M8" s="58"/>
    </row>
    <row r="9" s="42" customFormat="1" ht="23" customHeight="1" spans="2:13">
      <c r="B9" s="52">
        <v>2080505</v>
      </c>
      <c r="C9" s="51" t="s">
        <v>125</v>
      </c>
      <c r="D9" s="58">
        <f t="shared" si="1"/>
        <v>9.33</v>
      </c>
      <c r="E9" s="58"/>
      <c r="F9" s="58">
        <v>9.33</v>
      </c>
      <c r="G9" s="58"/>
      <c r="H9" s="58"/>
      <c r="I9" s="58"/>
      <c r="J9" s="58"/>
      <c r="K9" s="58"/>
      <c r="L9" s="58"/>
      <c r="M9" s="58"/>
    </row>
    <row r="10" s="42" customFormat="1" ht="23" customHeight="1" spans="2:13">
      <c r="B10" s="52">
        <v>2080506</v>
      </c>
      <c r="C10" s="51" t="s">
        <v>126</v>
      </c>
      <c r="D10" s="58">
        <f t="shared" si="1"/>
        <v>4.66</v>
      </c>
      <c r="E10" s="58"/>
      <c r="F10" s="58">
        <v>4.66</v>
      </c>
      <c r="G10" s="58"/>
      <c r="H10" s="58"/>
      <c r="I10" s="58"/>
      <c r="J10" s="58"/>
      <c r="K10" s="58"/>
      <c r="L10" s="58"/>
      <c r="M10" s="58"/>
    </row>
    <row r="11" s="42" customFormat="1" ht="23" customHeight="1" spans="2:13">
      <c r="B11" s="50">
        <v>210</v>
      </c>
      <c r="C11" s="51" t="s">
        <v>127</v>
      </c>
      <c r="D11" s="58">
        <f t="shared" si="1"/>
        <v>6.82</v>
      </c>
      <c r="E11" s="58"/>
      <c r="F11" s="58">
        <f>F12</f>
        <v>6.82</v>
      </c>
      <c r="G11" s="58"/>
      <c r="H11" s="58"/>
      <c r="I11" s="58"/>
      <c r="J11" s="58"/>
      <c r="K11" s="58"/>
      <c r="L11" s="58"/>
      <c r="M11" s="58"/>
    </row>
    <row r="12" s="42" customFormat="1" ht="23" customHeight="1" spans="2:13">
      <c r="B12" s="52">
        <v>21011</v>
      </c>
      <c r="C12" s="51" t="s">
        <v>128</v>
      </c>
      <c r="D12" s="58">
        <f t="shared" si="1"/>
        <v>6.82</v>
      </c>
      <c r="E12" s="58"/>
      <c r="F12" s="58">
        <f>F13+F14</f>
        <v>6.82</v>
      </c>
      <c r="G12" s="58"/>
      <c r="H12" s="58"/>
      <c r="I12" s="58"/>
      <c r="J12" s="58"/>
      <c r="K12" s="58"/>
      <c r="L12" s="58"/>
      <c r="M12" s="58"/>
    </row>
    <row r="13" s="42" customFormat="1" ht="23" customHeight="1" spans="2:13">
      <c r="B13" s="52">
        <v>2101102</v>
      </c>
      <c r="C13" s="51" t="s">
        <v>129</v>
      </c>
      <c r="D13" s="58">
        <f t="shared" si="1"/>
        <v>5.54</v>
      </c>
      <c r="E13" s="58"/>
      <c r="F13" s="58">
        <v>5.54</v>
      </c>
      <c r="G13" s="58"/>
      <c r="H13" s="58"/>
      <c r="I13" s="58"/>
      <c r="J13" s="58"/>
      <c r="K13" s="58"/>
      <c r="L13" s="58"/>
      <c r="M13" s="58"/>
    </row>
    <row r="14" s="42" customFormat="1" ht="23" customHeight="1" spans="2:13">
      <c r="B14" s="52">
        <v>2101199</v>
      </c>
      <c r="C14" s="51" t="s">
        <v>130</v>
      </c>
      <c r="D14" s="58">
        <f t="shared" si="1"/>
        <v>1.28</v>
      </c>
      <c r="E14" s="58"/>
      <c r="F14" s="58">
        <v>1.28</v>
      </c>
      <c r="G14" s="58"/>
      <c r="H14" s="58"/>
      <c r="I14" s="58"/>
      <c r="J14" s="58"/>
      <c r="K14" s="58"/>
      <c r="L14" s="58"/>
      <c r="M14" s="58"/>
    </row>
    <row r="15" s="42" customFormat="1" ht="23" customHeight="1" spans="2:13">
      <c r="B15" s="50">
        <v>212</v>
      </c>
      <c r="C15" s="51" t="s">
        <v>131</v>
      </c>
      <c r="D15" s="58">
        <f t="shared" si="1"/>
        <v>10000</v>
      </c>
      <c r="E15" s="58"/>
      <c r="F15" s="58"/>
      <c r="G15" s="58">
        <f>G16</f>
        <v>10000</v>
      </c>
      <c r="H15" s="58"/>
      <c r="I15" s="58"/>
      <c r="J15" s="58"/>
      <c r="K15" s="58"/>
      <c r="L15" s="58"/>
      <c r="M15" s="58"/>
    </row>
    <row r="16" s="42" customFormat="1" ht="23" customHeight="1" spans="2:13">
      <c r="B16" s="52">
        <v>21208</v>
      </c>
      <c r="C16" s="51" t="s">
        <v>132</v>
      </c>
      <c r="D16" s="58">
        <f t="shared" si="1"/>
        <v>10000</v>
      </c>
      <c r="E16" s="58"/>
      <c r="F16" s="58"/>
      <c r="G16" s="58">
        <f>G17</f>
        <v>10000</v>
      </c>
      <c r="H16" s="58"/>
      <c r="I16" s="58"/>
      <c r="J16" s="58"/>
      <c r="K16" s="58"/>
      <c r="L16" s="58"/>
      <c r="M16" s="58"/>
    </row>
    <row r="17" s="42" customFormat="1" ht="23" customHeight="1" spans="2:13">
      <c r="B17" s="52">
        <v>2120804</v>
      </c>
      <c r="C17" s="51" t="s">
        <v>133</v>
      </c>
      <c r="D17" s="58">
        <f t="shared" si="1"/>
        <v>10000</v>
      </c>
      <c r="E17" s="58"/>
      <c r="F17" s="58"/>
      <c r="G17" s="58">
        <v>10000</v>
      </c>
      <c r="H17" s="58"/>
      <c r="I17" s="58"/>
      <c r="J17" s="58"/>
      <c r="K17" s="58"/>
      <c r="L17" s="58"/>
      <c r="M17" s="58"/>
    </row>
    <row r="18" s="42" customFormat="1" ht="23" customHeight="1" spans="2:13">
      <c r="B18" s="50">
        <v>220</v>
      </c>
      <c r="C18" s="51" t="s">
        <v>134</v>
      </c>
      <c r="D18" s="58">
        <f t="shared" si="1"/>
        <v>1045.86</v>
      </c>
      <c r="E18" s="58"/>
      <c r="F18" s="58">
        <f t="shared" ref="F18:F23" si="2">F19</f>
        <v>1045.86</v>
      </c>
      <c r="G18" s="58"/>
      <c r="H18" s="58"/>
      <c r="I18" s="58"/>
      <c r="J18" s="58"/>
      <c r="K18" s="58"/>
      <c r="L18" s="58"/>
      <c r="M18" s="58"/>
    </row>
    <row r="19" s="42" customFormat="1" ht="23" customHeight="1" spans="2:13">
      <c r="B19" s="52">
        <v>22001</v>
      </c>
      <c r="C19" s="51" t="s">
        <v>135</v>
      </c>
      <c r="D19" s="58">
        <f t="shared" si="1"/>
        <v>1045.86</v>
      </c>
      <c r="E19" s="58"/>
      <c r="F19" s="58">
        <f>F20+F21</f>
        <v>1045.86</v>
      </c>
      <c r="G19" s="58"/>
      <c r="H19" s="58"/>
      <c r="I19" s="58"/>
      <c r="J19" s="58"/>
      <c r="K19" s="58"/>
      <c r="L19" s="58"/>
      <c r="M19" s="58"/>
    </row>
    <row r="20" s="42" customFormat="1" ht="23" customHeight="1" spans="2:13">
      <c r="B20" s="52">
        <v>2200106</v>
      </c>
      <c r="C20" s="51" t="s">
        <v>136</v>
      </c>
      <c r="D20" s="58">
        <f t="shared" si="1"/>
        <v>800</v>
      </c>
      <c r="E20" s="58"/>
      <c r="F20" s="58">
        <v>800</v>
      </c>
      <c r="G20" s="58"/>
      <c r="H20" s="58"/>
      <c r="I20" s="58"/>
      <c r="J20" s="58"/>
      <c r="K20" s="58"/>
      <c r="L20" s="58"/>
      <c r="M20" s="58"/>
    </row>
    <row r="21" s="42" customFormat="1" ht="23" customHeight="1" spans="2:13">
      <c r="B21" s="52">
        <v>2200150</v>
      </c>
      <c r="C21" s="51" t="s">
        <v>137</v>
      </c>
      <c r="D21" s="58">
        <f t="shared" si="1"/>
        <v>245.86</v>
      </c>
      <c r="E21" s="58"/>
      <c r="F21" s="58">
        <v>245.86</v>
      </c>
      <c r="G21" s="58"/>
      <c r="H21" s="58"/>
      <c r="I21" s="58"/>
      <c r="J21" s="58"/>
      <c r="K21" s="58"/>
      <c r="L21" s="58"/>
      <c r="M21" s="58"/>
    </row>
    <row r="22" s="42" customFormat="1" ht="23" customHeight="1" spans="2:13">
      <c r="B22" s="50">
        <v>221</v>
      </c>
      <c r="C22" s="51" t="s">
        <v>138</v>
      </c>
      <c r="D22" s="58">
        <f t="shared" si="1"/>
        <v>6.99</v>
      </c>
      <c r="E22" s="58"/>
      <c r="F22" s="58">
        <f t="shared" si="2"/>
        <v>6.99</v>
      </c>
      <c r="G22" s="58"/>
      <c r="H22" s="58"/>
      <c r="I22" s="58"/>
      <c r="J22" s="58"/>
      <c r="K22" s="58"/>
      <c r="L22" s="58"/>
      <c r="M22" s="58"/>
    </row>
    <row r="23" s="42" customFormat="1" ht="23" customHeight="1" spans="2:13">
      <c r="B23" s="52">
        <v>22102</v>
      </c>
      <c r="C23" s="51" t="s">
        <v>139</v>
      </c>
      <c r="D23" s="58">
        <f t="shared" si="1"/>
        <v>6.99</v>
      </c>
      <c r="E23" s="58"/>
      <c r="F23" s="58">
        <f t="shared" si="2"/>
        <v>6.99</v>
      </c>
      <c r="G23" s="58"/>
      <c r="H23" s="58"/>
      <c r="I23" s="58"/>
      <c r="J23" s="58"/>
      <c r="K23" s="58"/>
      <c r="L23" s="58"/>
      <c r="M23" s="58"/>
    </row>
    <row r="24" s="42" customFormat="1" ht="23" customHeight="1" spans="2:13">
      <c r="B24" s="52">
        <v>2210201</v>
      </c>
      <c r="C24" s="51" t="s">
        <v>140</v>
      </c>
      <c r="D24" s="58">
        <f t="shared" si="1"/>
        <v>6.99</v>
      </c>
      <c r="E24" s="58"/>
      <c r="F24" s="58">
        <v>6.99</v>
      </c>
      <c r="G24" s="58"/>
      <c r="H24" s="58"/>
      <c r="I24" s="58"/>
      <c r="J24" s="58"/>
      <c r="K24" s="58"/>
      <c r="L24" s="58"/>
      <c r="M24" s="58"/>
    </row>
  </sheetData>
  <mergeCells count="14">
    <mergeCell ref="B1:C1"/>
    <mergeCell ref="B2:M2"/>
    <mergeCell ref="L3:M3"/>
    <mergeCell ref="B4:C4"/>
    <mergeCell ref="I4:J4"/>
    <mergeCell ref="B6:C6"/>
    <mergeCell ref="D4:D5"/>
    <mergeCell ref="E4:E5"/>
    <mergeCell ref="F4:F5"/>
    <mergeCell ref="G4:G5"/>
    <mergeCell ref="H4:H5"/>
    <mergeCell ref="K4:K5"/>
    <mergeCell ref="L4:L5"/>
    <mergeCell ref="M4:M5"/>
  </mergeCells>
  <printOptions horizontalCentered="1"/>
  <pageMargins left="0.118000000715256" right="0.118000000715256" top="0.354166666666667" bottom="0.0780000016093254" header="0" footer="0"/>
  <pageSetup paperSize="9" scale="9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selection activeCell="I20" sqref="I20"/>
    </sheetView>
  </sheetViews>
  <sheetFormatPr defaultColWidth="10" defaultRowHeight="14.4"/>
  <cols>
    <col min="1" max="1" width="0.546296296296296" customWidth="1"/>
    <col min="2" max="2" width="12.1111111111111" customWidth="1"/>
    <col min="3" max="3" width="41.2314814814815" customWidth="1"/>
    <col min="4" max="4" width="17.9074074074074" customWidth="1"/>
    <col min="5" max="5" width="17.3703703703704" customWidth="1"/>
    <col min="6" max="6" width="13.5555555555556" customWidth="1"/>
    <col min="8" max="8" width="9.88888888888889" customWidth="1"/>
    <col min="9" max="9" width="12.1111111111111" customWidth="1"/>
  </cols>
  <sheetData>
    <row r="1" ht="16.35" customHeight="1" spans="1:9">
      <c r="A1" s="43"/>
      <c r="B1" s="44" t="s">
        <v>141</v>
      </c>
      <c r="C1" s="45"/>
      <c r="D1" s="45"/>
      <c r="E1" s="45"/>
      <c r="F1" s="45"/>
      <c r="G1" s="45"/>
      <c r="H1" s="45"/>
      <c r="I1" s="45"/>
    </row>
    <row r="2" ht="39" customHeight="1" spans="2:9">
      <c r="B2" s="5" t="s">
        <v>142</v>
      </c>
      <c r="C2" s="5"/>
      <c r="D2" s="5"/>
      <c r="E2" s="5"/>
      <c r="F2" s="5"/>
      <c r="G2" s="5"/>
      <c r="H2" s="5"/>
      <c r="I2" s="5"/>
    </row>
    <row r="3" s="42" customFormat="1" ht="21" customHeight="1" spans="2:9">
      <c r="B3" s="46"/>
      <c r="C3" s="46"/>
      <c r="D3" s="46"/>
      <c r="E3" s="46"/>
      <c r="F3" s="47"/>
      <c r="I3" s="42" t="s">
        <v>143</v>
      </c>
    </row>
    <row r="4" s="42" customFormat="1" ht="48" customHeight="1" spans="2:9">
      <c r="B4" s="48" t="s">
        <v>119</v>
      </c>
      <c r="C4" s="48" t="s">
        <v>120</v>
      </c>
      <c r="D4" s="48" t="s">
        <v>110</v>
      </c>
      <c r="E4" s="48" t="s">
        <v>144</v>
      </c>
      <c r="F4" s="48" t="s">
        <v>145</v>
      </c>
      <c r="G4" s="48" t="s">
        <v>146</v>
      </c>
      <c r="H4" s="48" t="s">
        <v>147</v>
      </c>
      <c r="I4" s="48" t="s">
        <v>148</v>
      </c>
    </row>
    <row r="5" s="42" customFormat="1" ht="24" customHeight="1" spans="2:9">
      <c r="B5" s="48" t="s">
        <v>7</v>
      </c>
      <c r="C5" s="48"/>
      <c r="D5" s="49">
        <f t="shared" ref="D5:F5" si="0">D6+D10+D14+D17+D21</f>
        <v>11073.66</v>
      </c>
      <c r="E5" s="49">
        <f t="shared" si="0"/>
        <v>148.66</v>
      </c>
      <c r="F5" s="49">
        <f t="shared" si="0"/>
        <v>10925</v>
      </c>
      <c r="G5" s="49"/>
      <c r="H5" s="49"/>
      <c r="I5" s="49"/>
    </row>
    <row r="6" s="42" customFormat="1" ht="24" customHeight="1" spans="2:9">
      <c r="B6" s="50">
        <v>208</v>
      </c>
      <c r="C6" s="51" t="s">
        <v>123</v>
      </c>
      <c r="D6" s="49">
        <f t="shared" ref="D6:D23" si="1">SUM(E6:I6)</f>
        <v>13.99</v>
      </c>
      <c r="E6" s="49">
        <f>E7</f>
        <v>13.99</v>
      </c>
      <c r="F6" s="49"/>
      <c r="G6" s="49"/>
      <c r="H6" s="49"/>
      <c r="I6" s="49"/>
    </row>
    <row r="7" s="42" customFormat="1" ht="24" customHeight="1" spans="2:9">
      <c r="B7" s="52">
        <v>20805</v>
      </c>
      <c r="C7" s="51" t="s">
        <v>124</v>
      </c>
      <c r="D7" s="49">
        <f t="shared" si="1"/>
        <v>13.99</v>
      </c>
      <c r="E7" s="49">
        <f>E8+E9</f>
        <v>13.99</v>
      </c>
      <c r="F7" s="49"/>
      <c r="G7" s="49"/>
      <c r="H7" s="49"/>
      <c r="I7" s="49"/>
    </row>
    <row r="8" s="42" customFormat="1" ht="24" customHeight="1" spans="2:9">
      <c r="B8" s="52">
        <v>2080505</v>
      </c>
      <c r="C8" s="51" t="s">
        <v>125</v>
      </c>
      <c r="D8" s="49">
        <f t="shared" si="1"/>
        <v>9.33</v>
      </c>
      <c r="E8" s="49">
        <v>9.33</v>
      </c>
      <c r="F8" s="49"/>
      <c r="G8" s="49"/>
      <c r="H8" s="49"/>
      <c r="I8" s="49"/>
    </row>
    <row r="9" s="42" customFormat="1" ht="24" customHeight="1" spans="2:9">
      <c r="B9" s="52">
        <v>2080506</v>
      </c>
      <c r="C9" s="51" t="s">
        <v>126</v>
      </c>
      <c r="D9" s="49">
        <f t="shared" si="1"/>
        <v>4.66</v>
      </c>
      <c r="E9" s="49">
        <v>4.66</v>
      </c>
      <c r="F9" s="49"/>
      <c r="G9" s="49"/>
      <c r="H9" s="49"/>
      <c r="I9" s="49"/>
    </row>
    <row r="10" s="42" customFormat="1" ht="24" customHeight="1" spans="2:9">
      <c r="B10" s="50">
        <v>210</v>
      </c>
      <c r="C10" s="51" t="s">
        <v>127</v>
      </c>
      <c r="D10" s="49">
        <f t="shared" si="1"/>
        <v>6.82</v>
      </c>
      <c r="E10" s="49">
        <f>E11</f>
        <v>6.82</v>
      </c>
      <c r="F10" s="49"/>
      <c r="G10" s="49"/>
      <c r="H10" s="49"/>
      <c r="I10" s="49"/>
    </row>
    <row r="11" s="42" customFormat="1" ht="24" customHeight="1" spans="2:9">
      <c r="B11" s="52">
        <v>21011</v>
      </c>
      <c r="C11" s="51" t="s">
        <v>128</v>
      </c>
      <c r="D11" s="49">
        <f t="shared" si="1"/>
        <v>6.82</v>
      </c>
      <c r="E11" s="49">
        <f>E12+E13</f>
        <v>6.82</v>
      </c>
      <c r="F11" s="49"/>
      <c r="G11" s="49"/>
      <c r="H11" s="49"/>
      <c r="I11" s="49"/>
    </row>
    <row r="12" s="42" customFormat="1" ht="24" customHeight="1" spans="2:9">
      <c r="B12" s="52">
        <v>2101102</v>
      </c>
      <c r="C12" s="51" t="s">
        <v>129</v>
      </c>
      <c r="D12" s="49">
        <f t="shared" si="1"/>
        <v>5.54</v>
      </c>
      <c r="E12" s="49">
        <v>5.54</v>
      </c>
      <c r="F12" s="49"/>
      <c r="G12" s="49"/>
      <c r="H12" s="49"/>
      <c r="I12" s="49"/>
    </row>
    <row r="13" s="42" customFormat="1" ht="24" customHeight="1" spans="2:9">
      <c r="B13" s="52">
        <v>2101199</v>
      </c>
      <c r="C13" s="51" t="s">
        <v>130</v>
      </c>
      <c r="D13" s="49">
        <f t="shared" si="1"/>
        <v>1.28</v>
      </c>
      <c r="E13" s="49">
        <v>1.28</v>
      </c>
      <c r="F13" s="49"/>
      <c r="G13" s="49"/>
      <c r="H13" s="49"/>
      <c r="I13" s="49"/>
    </row>
    <row r="14" s="42" customFormat="1" ht="24" customHeight="1" spans="2:9">
      <c r="B14" s="50">
        <v>212</v>
      </c>
      <c r="C14" s="51" t="s">
        <v>131</v>
      </c>
      <c r="D14" s="49">
        <f t="shared" si="1"/>
        <v>10000</v>
      </c>
      <c r="E14" s="49"/>
      <c r="F14" s="49">
        <f>F15</f>
        <v>10000</v>
      </c>
      <c r="G14" s="49"/>
      <c r="H14" s="49"/>
      <c r="I14" s="49"/>
    </row>
    <row r="15" s="42" customFormat="1" ht="24" customHeight="1" spans="2:9">
      <c r="B15" s="52">
        <v>21208</v>
      </c>
      <c r="C15" s="51" t="s">
        <v>132</v>
      </c>
      <c r="D15" s="49">
        <f t="shared" si="1"/>
        <v>10000</v>
      </c>
      <c r="E15" s="49"/>
      <c r="F15" s="49">
        <f>F16</f>
        <v>10000</v>
      </c>
      <c r="G15" s="49"/>
      <c r="H15" s="49"/>
      <c r="I15" s="49"/>
    </row>
    <row r="16" s="42" customFormat="1" ht="24" customHeight="1" spans="2:9">
      <c r="B16" s="52">
        <v>2120804</v>
      </c>
      <c r="C16" s="51" t="s">
        <v>133</v>
      </c>
      <c r="D16" s="49">
        <f t="shared" si="1"/>
        <v>10000</v>
      </c>
      <c r="E16" s="49"/>
      <c r="F16" s="49">
        <v>10000</v>
      </c>
      <c r="G16" s="49"/>
      <c r="H16" s="49"/>
      <c r="I16" s="49"/>
    </row>
    <row r="17" s="42" customFormat="1" ht="24" customHeight="1" spans="2:9">
      <c r="B17" s="50">
        <v>220</v>
      </c>
      <c r="C17" s="51" t="s">
        <v>134</v>
      </c>
      <c r="D17" s="49">
        <f t="shared" si="1"/>
        <v>1045.86</v>
      </c>
      <c r="E17" s="49">
        <f>E18</f>
        <v>120.86</v>
      </c>
      <c r="F17" s="49">
        <f>F18</f>
        <v>925</v>
      </c>
      <c r="G17" s="49"/>
      <c r="H17" s="49"/>
      <c r="I17" s="49"/>
    </row>
    <row r="18" s="42" customFormat="1" ht="24" customHeight="1" spans="2:9">
      <c r="B18" s="52">
        <v>22001</v>
      </c>
      <c r="C18" s="51" t="s">
        <v>135</v>
      </c>
      <c r="D18" s="49">
        <f t="shared" si="1"/>
        <v>1045.86</v>
      </c>
      <c r="E18" s="49">
        <f>E19+E20</f>
        <v>120.86</v>
      </c>
      <c r="F18" s="49">
        <f>F19+F20</f>
        <v>925</v>
      </c>
      <c r="G18" s="49"/>
      <c r="H18" s="49"/>
      <c r="I18" s="49"/>
    </row>
    <row r="19" s="42" customFormat="1" ht="24" customHeight="1" spans="2:9">
      <c r="B19" s="52">
        <v>2200106</v>
      </c>
      <c r="C19" s="51" t="s">
        <v>136</v>
      </c>
      <c r="D19" s="49">
        <f t="shared" si="1"/>
        <v>800</v>
      </c>
      <c r="E19" s="49"/>
      <c r="F19" s="49">
        <v>800</v>
      </c>
      <c r="G19" s="49"/>
      <c r="H19" s="49"/>
      <c r="I19" s="49"/>
    </row>
    <row r="20" s="42" customFormat="1" ht="24" customHeight="1" spans="2:9">
      <c r="B20" s="52">
        <v>2200150</v>
      </c>
      <c r="C20" s="51" t="s">
        <v>137</v>
      </c>
      <c r="D20" s="49">
        <f t="shared" si="1"/>
        <v>245.86</v>
      </c>
      <c r="E20" s="49">
        <v>120.86</v>
      </c>
      <c r="F20" s="49">
        <v>125</v>
      </c>
      <c r="G20" s="49"/>
      <c r="H20" s="49"/>
      <c r="I20" s="49"/>
    </row>
    <row r="21" s="42" customFormat="1" ht="24" customHeight="1" spans="2:9">
      <c r="B21" s="50">
        <v>221</v>
      </c>
      <c r="C21" s="51" t="s">
        <v>138</v>
      </c>
      <c r="D21" s="49">
        <f t="shared" si="1"/>
        <v>6.99</v>
      </c>
      <c r="E21" s="49">
        <f>E22</f>
        <v>6.99</v>
      </c>
      <c r="F21" s="49"/>
      <c r="G21" s="49"/>
      <c r="H21" s="49"/>
      <c r="I21" s="49"/>
    </row>
    <row r="22" s="42" customFormat="1" ht="24" customHeight="1" spans="2:9">
      <c r="B22" s="52">
        <v>22102</v>
      </c>
      <c r="C22" s="51" t="s">
        <v>139</v>
      </c>
      <c r="D22" s="49">
        <f t="shared" si="1"/>
        <v>6.99</v>
      </c>
      <c r="E22" s="49">
        <f>E23</f>
        <v>6.99</v>
      </c>
      <c r="F22" s="49"/>
      <c r="G22" s="49"/>
      <c r="H22" s="49"/>
      <c r="I22" s="49"/>
    </row>
    <row r="23" s="42" customFormat="1" ht="24" customHeight="1" spans="2:9">
      <c r="B23" s="52">
        <v>2210201</v>
      </c>
      <c r="C23" s="51" t="s">
        <v>140</v>
      </c>
      <c r="D23" s="49">
        <f t="shared" si="1"/>
        <v>6.99</v>
      </c>
      <c r="E23" s="49">
        <v>6.99</v>
      </c>
      <c r="F23" s="49"/>
      <c r="G23" s="49"/>
      <c r="H23" s="49"/>
      <c r="I23" s="49"/>
    </row>
  </sheetData>
  <mergeCells count="2">
    <mergeCell ref="B2:I2"/>
    <mergeCell ref="B5:C5"/>
  </mergeCells>
  <printOptions horizontalCentered="1"/>
  <pageMargins left="0.0780000016093254" right="0.0780000016093254" top="0.393055555555556" bottom="0.0780000016093254" header="0" footer="0"/>
  <pageSetup paperSize="9" scale="9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D9" sqref="D9"/>
    </sheetView>
  </sheetViews>
  <sheetFormatPr defaultColWidth="8.88888888888889" defaultRowHeight="14.4" outlineLevelRow="6"/>
  <cols>
    <col min="3" max="3" width="11.3518518518519" customWidth="1"/>
    <col min="4" max="4" width="10.4444444444444" customWidth="1"/>
    <col min="5" max="5" width="11.1111111111111" customWidth="1"/>
    <col min="6" max="6" width="11.2222222222222" customWidth="1"/>
    <col min="7" max="8" width="12.1111111111111" customWidth="1"/>
    <col min="9" max="10" width="13.3333333333333" customWidth="1"/>
    <col min="11" max="11" width="15.5555555555556" customWidth="1"/>
  </cols>
  <sheetData>
    <row r="1" ht="17.4" spans="1:2">
      <c r="A1" s="33" t="s">
        <v>149</v>
      </c>
      <c r="B1" s="33"/>
    </row>
    <row r="2" s="32" customFormat="1" ht="35" customHeight="1" spans="1:11">
      <c r="A2" s="34" t="s">
        <v>150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30" customHeight="1" spans="1:11">
      <c r="A3" s="35"/>
      <c r="B3" s="35"/>
      <c r="C3" s="35"/>
      <c r="D3" s="35"/>
      <c r="E3" s="35"/>
      <c r="F3" s="35"/>
      <c r="G3" s="36"/>
      <c r="H3" s="36"/>
      <c r="I3" s="36"/>
      <c r="J3" s="36"/>
      <c r="K3" s="36" t="s">
        <v>24</v>
      </c>
    </row>
    <row r="4" ht="33" customHeight="1" spans="1:11">
      <c r="A4" s="37" t="s">
        <v>97</v>
      </c>
      <c r="B4" s="38" t="s">
        <v>32</v>
      </c>
      <c r="C4" s="38" t="s">
        <v>151</v>
      </c>
      <c r="D4" s="38" t="s">
        <v>99</v>
      </c>
      <c r="E4" s="38" t="s">
        <v>100</v>
      </c>
      <c r="F4" s="38" t="s">
        <v>152</v>
      </c>
      <c r="G4" s="38" t="s">
        <v>153</v>
      </c>
      <c r="H4" s="38"/>
      <c r="I4" s="38" t="s">
        <v>154</v>
      </c>
      <c r="J4" s="38" t="s">
        <v>155</v>
      </c>
      <c r="K4" s="38" t="s">
        <v>156</v>
      </c>
    </row>
    <row r="5" ht="58" customHeight="1" spans="1:11">
      <c r="A5" s="37"/>
      <c r="B5" s="38"/>
      <c r="C5" s="38"/>
      <c r="D5" s="38"/>
      <c r="E5" s="38"/>
      <c r="F5" s="38"/>
      <c r="G5" s="38" t="s">
        <v>157</v>
      </c>
      <c r="H5" s="38" t="s">
        <v>158</v>
      </c>
      <c r="I5" s="38"/>
      <c r="J5" s="38"/>
      <c r="K5" s="38"/>
    </row>
    <row r="6" ht="31" customHeight="1" spans="1:11">
      <c r="A6" s="39" t="s">
        <v>32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ht="29" customHeight="1" spans="1:11">
      <c r="A7" s="41" t="s">
        <v>159</v>
      </c>
      <c r="B7" s="41"/>
      <c r="C7" s="41"/>
      <c r="D7" s="41"/>
      <c r="E7" s="41"/>
      <c r="F7" s="41"/>
      <c r="G7" s="41"/>
      <c r="H7" s="41"/>
      <c r="I7" s="41"/>
      <c r="J7" s="41"/>
      <c r="K7" s="41"/>
    </row>
  </sheetData>
  <mergeCells count="13">
    <mergeCell ref="A1:B1"/>
    <mergeCell ref="A2:K2"/>
    <mergeCell ref="G4:H4"/>
    <mergeCell ref="A7:K7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华硕ASUS</cp:lastModifiedBy>
  <dcterms:created xsi:type="dcterms:W3CDTF">2023-02-27T01:45:00Z</dcterms:created>
  <dcterms:modified xsi:type="dcterms:W3CDTF">2023-03-08T04:15:04Z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451606FB5C3A4566BB2A5EE62BAB2857</vt:lpwstr>
  </property>
  <property fmtid="{D5CDD505-2E9C-101B-9397-08002B2CF9AE}" pid="3" name="KSOProductBuildVer">
    <vt:lpwstr>2052-11.8.6.11546</vt:lpwstr>
  </property>
</Properties>
</file>